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H:\My Drive\Audio\WallyTools\WallyTools Products\Other WallyTools\WallyAnalog Shop\"/>
    </mc:Choice>
  </mc:AlternateContent>
  <xr:revisionPtr revIDLastSave="0" documentId="13_ncr:1_{5FE43569-2B37-4664-A0E9-87DC867A456E}" xr6:coauthVersionLast="47" xr6:coauthVersionMax="47" xr10:uidLastSave="{00000000-0000-0000-0000-000000000000}"/>
  <bookViews>
    <workbookView xWindow="5880" yWindow="3930" windowWidth="28440" windowHeight="13280" activeTab="1" xr2:uid="{00000000-000D-0000-FFFF-FFFF00000000}"/>
  </bookViews>
  <sheets>
    <sheet name="Important Notes" sheetId="9" r:id="rId1"/>
    <sheet name="Crosstalk Calculator"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2" i="1" l="1"/>
  <c r="D102" i="1"/>
  <c r="E101" i="1"/>
  <c r="E103" i="1" s="1"/>
  <c r="D101" i="1"/>
  <c r="H101" i="1" s="1"/>
  <c r="E97" i="1"/>
  <c r="D97" i="1"/>
  <c r="E96" i="1"/>
  <c r="E98" i="1" s="1"/>
  <c r="D96" i="1"/>
  <c r="H96" i="1" s="1"/>
  <c r="E92" i="1"/>
  <c r="D92" i="1"/>
  <c r="E91" i="1"/>
  <c r="E93" i="1" s="1"/>
  <c r="D91" i="1"/>
  <c r="H91" i="1" s="1"/>
  <c r="E87" i="1"/>
  <c r="D87" i="1"/>
  <c r="E86" i="1"/>
  <c r="E88" i="1" s="1"/>
  <c r="D86" i="1"/>
  <c r="H86" i="1" s="1"/>
  <c r="E82" i="1"/>
  <c r="D82" i="1"/>
  <c r="E81" i="1"/>
  <c r="E83" i="1" s="1"/>
  <c r="D81" i="1"/>
  <c r="H81" i="1" s="1"/>
  <c r="E77" i="1"/>
  <c r="D77" i="1"/>
  <c r="E76" i="1"/>
  <c r="E78" i="1" s="1"/>
  <c r="D76" i="1"/>
  <c r="E72" i="1"/>
  <c r="D72" i="1"/>
  <c r="E71" i="1"/>
  <c r="E73" i="1" s="1"/>
  <c r="D71" i="1"/>
  <c r="E67" i="1"/>
  <c r="D67" i="1"/>
  <c r="E66" i="1"/>
  <c r="E68" i="1" s="1"/>
  <c r="D66" i="1"/>
  <c r="E62" i="1"/>
  <c r="D62" i="1"/>
  <c r="E61" i="1"/>
  <c r="E63" i="1" s="1"/>
  <c r="D61" i="1"/>
  <c r="E57" i="1"/>
  <c r="D57" i="1"/>
  <c r="E56" i="1"/>
  <c r="E58" i="1" s="1"/>
  <c r="D56" i="1"/>
  <c r="E52" i="1"/>
  <c r="D52" i="1"/>
  <c r="E51" i="1"/>
  <c r="D51" i="1"/>
  <c r="H51" i="1" s="1"/>
  <c r="E47" i="1"/>
  <c r="D47" i="1"/>
  <c r="E46" i="1"/>
  <c r="D46" i="1"/>
  <c r="H46" i="1" s="1"/>
  <c r="E42" i="1"/>
  <c r="D42" i="1"/>
  <c r="E41" i="1"/>
  <c r="D41" i="1"/>
  <c r="H41" i="1" s="1"/>
  <c r="E37" i="1"/>
  <c r="D37" i="1"/>
  <c r="E36" i="1"/>
  <c r="D36" i="1"/>
  <c r="H36" i="1" s="1"/>
  <c r="E32" i="1"/>
  <c r="D32" i="1"/>
  <c r="E31" i="1"/>
  <c r="D31" i="1"/>
  <c r="H31" i="1" s="1"/>
  <c r="D78" i="1" l="1"/>
  <c r="H75" i="1" s="1"/>
  <c r="H76" i="1"/>
  <c r="D58" i="1"/>
  <c r="H55" i="1" s="1"/>
  <c r="H56" i="1"/>
  <c r="D68" i="1"/>
  <c r="H65" i="1" s="1"/>
  <c r="H66" i="1"/>
  <c r="D63" i="1"/>
  <c r="H60" i="1" s="1"/>
  <c r="H61" i="1"/>
  <c r="D73" i="1"/>
  <c r="H70" i="1" s="1"/>
  <c r="H71" i="1"/>
  <c r="D93" i="1"/>
  <c r="H90" i="1" s="1"/>
  <c r="D98" i="1"/>
  <c r="H95" i="1" s="1"/>
  <c r="D43" i="1"/>
  <c r="H40" i="1" s="1"/>
  <c r="D88" i="1"/>
  <c r="H85" i="1" s="1"/>
  <c r="D83" i="1"/>
  <c r="H80" i="1" s="1"/>
  <c r="D103" i="1"/>
  <c r="H100" i="1" s="1"/>
  <c r="E53" i="1"/>
  <c r="D53" i="1"/>
  <c r="H50" i="1" s="1"/>
  <c r="E48" i="1"/>
  <c r="D48" i="1"/>
  <c r="H45" i="1" s="1"/>
  <c r="E43" i="1"/>
  <c r="E38" i="1"/>
  <c r="D38" i="1"/>
  <c r="H35" i="1" s="1"/>
  <c r="E33" i="1"/>
  <c r="D33" i="1"/>
  <c r="H30" i="1" s="1"/>
  <c r="E27" i="1"/>
  <c r="D27" i="1"/>
  <c r="E26" i="1"/>
  <c r="D26" i="1"/>
  <c r="H26" i="1" s="1"/>
  <c r="E22" i="1"/>
  <c r="D22" i="1"/>
  <c r="E21" i="1"/>
  <c r="D21" i="1"/>
  <c r="H21" i="1" s="1"/>
  <c r="E17" i="1"/>
  <c r="D17" i="1"/>
  <c r="E16" i="1"/>
  <c r="D16" i="1"/>
  <c r="E12" i="1"/>
  <c r="D12" i="1"/>
  <c r="E11" i="1"/>
  <c r="D11" i="1"/>
  <c r="H11" i="1" s="1"/>
  <c r="E7" i="1"/>
  <c r="D7" i="1"/>
  <c r="E6" i="1"/>
  <c r="D6" i="1"/>
  <c r="E18" i="1" l="1"/>
  <c r="E28" i="1"/>
  <c r="E23" i="1"/>
  <c r="D18" i="1"/>
  <c r="H15" i="1" s="1"/>
  <c r="E13" i="1"/>
  <c r="D13" i="1"/>
  <c r="H10" i="1" s="1"/>
  <c r="E8" i="1"/>
  <c r="H6" i="1" s="1"/>
  <c r="D8" i="1"/>
  <c r="D28" i="1"/>
  <c r="H25" i="1" s="1"/>
  <c r="D23" i="1"/>
  <c r="H20" i="1" s="1"/>
  <c r="H16" i="1" l="1"/>
  <c r="H5" i="1"/>
</calcChain>
</file>

<file path=xl/sharedStrings.xml><?xml version="1.0" encoding="utf-8"?>
<sst xmlns="http://schemas.openxmlformats.org/spreadsheetml/2006/main" count="352" uniqueCount="42">
  <si>
    <t>SIGNAL FROM LEFT CHANNEL ONLY</t>
  </si>
  <si>
    <t>SIGNAL FROM RIGHT CHANNEL ONLY</t>
  </si>
  <si>
    <t>VOLTS</t>
  </si>
  <si>
    <t>DECIBELS</t>
  </si>
  <si>
    <t>NOTES</t>
  </si>
  <si>
    <t>METER READING</t>
  </si>
  <si>
    <t>IN LEFT</t>
  </si>
  <si>
    <t>IN RIGHT</t>
  </si>
  <si>
    <t>CALCULATE</t>
  </si>
  <si>
    <t>CROSSTALK</t>
  </si>
  <si>
    <t>LdB minus RdB =</t>
  </si>
  <si>
    <t>= RdB minus LdB</t>
  </si>
  <si>
    <t>TEST 1</t>
  </si>
  <si>
    <t>TEST 2</t>
  </si>
  <si>
    <t>TEST 3</t>
  </si>
  <si>
    <t>TEST 4</t>
  </si>
  <si>
    <t>TEST 5</t>
  </si>
  <si>
    <t>TEST 6</t>
  </si>
  <si>
    <t>TEST 7</t>
  </si>
  <si>
    <t>TEST 8</t>
  </si>
  <si>
    <t>TEST 9</t>
  </si>
  <si>
    <t>TEST 10</t>
  </si>
  <si>
    <t>TEST 11</t>
  </si>
  <si>
    <t>TEST 12</t>
  </si>
  <si>
    <t>TEST 13</t>
  </si>
  <si>
    <t>TEST 14</t>
  </si>
  <si>
    <t>TEST 15</t>
  </si>
  <si>
    <t>TEST 16</t>
  </si>
  <si>
    <t>TEST 17</t>
  </si>
  <si>
    <t>TEST 18</t>
  </si>
  <si>
    <t>TEST 19</t>
  </si>
  <si>
    <t>TEST 20</t>
  </si>
  <si>
    <t>wallyanalog.com</t>
  </si>
  <si>
    <t>WAM ENGINEERING CROSSTALK CALCULATOR</t>
  </si>
  <si>
    <t>For tonearms that do not offer azimuth angle adjustability, the WallyFulcrum will offer the ability for fine control of the azimuth angle.</t>
  </si>
  <si>
    <t>If crosstalk in both channels are &gt;30dB, balancing the channels to less than 2dB differential is not essential.</t>
  </si>
  <si>
    <t>If crosstalk in both channels are &gt;34dB, balancing the channels to less than 3dB differential is not essential.</t>
  </si>
  <si>
    <t>IMPORTANT NOTES ABOUT MEASURING CROSSTALK TO ACHIEVE MAXIMUM STEREO SEPARATION</t>
  </si>
  <si>
    <r>
      <t xml:space="preserve">Ideally, you will fine tune your azimuth angle until there is 1dB or less crosstalk differential between channels. This can be very difficult to achieve unless you have a tonearm with an azimuth adjustment mechanism that offers very fine adjustments (e.g., Kuzma, Reed and others). If fine changes to your azimuth angle are not possible, having 2dB of crosstalk differential is good - particularly if both channels are </t>
    </r>
    <r>
      <rPr>
        <sz val="10"/>
        <rFont val="Calibri"/>
        <family val="2"/>
      </rPr>
      <t>≥</t>
    </r>
    <r>
      <rPr>
        <sz val="10"/>
        <rFont val="Arial"/>
        <family val="2"/>
      </rPr>
      <t>25dB.</t>
    </r>
  </si>
  <si>
    <t xml:space="preserve">As you begin making azimuth angle adjustments to your cartridge, you are likely to notice one channel's crosstalk readings goes higher while the opposite channel crosstalk readings goes lower. However, 15-20% of cartridges do not behave in this manner and will show BOTH channels increase or decrease as azimuth angle is changed. This is why knowing your ACTUAL crosstalk reading in decibel reading is important. For example, if a cartridge is specified as having 30dB or greater crosstalk/channel separation and you note the readings after your first measurement are 25dB and 27dB, you can expect to improve the performance of this cartridge by changing the azimuth angle. As you do so, you should expect BOTH channels to go up together until they eventually converge with each other somewhere over 30dB crosstalk levels. </t>
  </si>
  <si>
    <t>WALLYTOOLS ANALOG SETUP TOOLS</t>
  </si>
  <si>
    <t>wallyanalogtools@gmail.com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</si>
</sst>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0_);_(* \(#,##0.000\);_(* &quot;-&quot;??_);_(@_)"/>
    <numFmt numFmtId="165" formatCode="_(* #,##0.0_);_(* \(#,##0.0\);_(* &quot;-&quot;??_);_(@_)"/>
  </numFmts>
  <fonts count="29">
    <font>
      <sz val="10"/>
      <name val="Arial"/>
    </font>
    <font>
      <b/>
      <sz val="22"/>
      <name val="Calibri"/>
      <family val="2"/>
    </font>
    <font>
      <sz val="10"/>
      <name val="Calibri"/>
      <family val="2"/>
    </font>
    <font>
      <b/>
      <sz val="13"/>
      <name val="Calibri"/>
      <family val="2"/>
    </font>
    <font>
      <b/>
      <sz val="12"/>
      <name val="Calibri"/>
      <family val="2"/>
    </font>
    <font>
      <b/>
      <sz val="10"/>
      <name val="Calibri"/>
      <family val="2"/>
    </font>
    <font>
      <sz val="10"/>
      <name val="Arial"/>
      <family val="2"/>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b/>
      <sz val="9"/>
      <name val="Calibri"/>
      <family val="2"/>
    </font>
    <font>
      <sz val="8"/>
      <name val="Calibri"/>
      <family val="2"/>
    </font>
    <font>
      <b/>
      <sz val="10"/>
      <name val="Arial"/>
      <family val="2"/>
    </font>
    <font>
      <b/>
      <sz val="14"/>
      <name val="Calibri"/>
      <family val="2"/>
    </font>
    <font>
      <u/>
      <sz val="10"/>
      <color theme="10"/>
      <name val="Arial"/>
      <family val="2"/>
    </font>
  </fonts>
  <fills count="27">
    <fill>
      <patternFill patternType="none"/>
    </fill>
    <fill>
      <patternFill patternType="gray125"/>
    </fill>
    <fill>
      <patternFill patternType="solid">
        <fgColor indexed="22"/>
        <bgColor indexed="64"/>
      </patternFill>
    </fill>
    <fill>
      <patternFill patternType="solid">
        <fgColor rgb="FFE7F1AB"/>
        <bgColor indexed="64"/>
      </patternFill>
    </fill>
    <fill>
      <patternFill patternType="solid">
        <fgColor indexed="11"/>
        <bgColor indexed="21"/>
      </patternFill>
    </fill>
    <fill>
      <patternFill patternType="solid">
        <fgColor indexed="10"/>
        <bgColor indexed="25"/>
      </patternFill>
    </fill>
    <fill>
      <patternFill patternType="solid">
        <fgColor indexed="29"/>
        <bgColor indexed="4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51"/>
        <bgColor indexed="50"/>
      </patternFill>
    </fill>
    <fill>
      <patternFill patternType="solid">
        <fgColor indexed="30"/>
        <bgColor indexed="38"/>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57"/>
        <bgColor indexed="38"/>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0" tint="-0.14999847407452621"/>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n">
        <color indexed="64"/>
      </bottom>
      <diagonal/>
    </border>
  </borders>
  <cellStyleXfs count="45">
    <xf numFmtId="0" fontId="0" fillId="0" borderId="0"/>
    <xf numFmtId="43" fontId="6" fillId="0" borderId="0" applyFont="0" applyFill="0" applyBorder="0" applyAlignment="0" applyProtection="0"/>
    <xf numFmtId="0" fontId="6" fillId="0" borderId="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6"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8" fillId="15"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5" borderId="0" applyNumberFormat="0" applyBorder="0" applyAlignment="0" applyProtection="0"/>
    <xf numFmtId="0" fontId="8" fillId="20"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9" fillId="12" borderId="10" applyNumberFormat="0" applyAlignment="0" applyProtection="0"/>
    <xf numFmtId="0" fontId="10" fillId="22" borderId="11" applyNumberFormat="0" applyAlignment="0" applyProtection="0"/>
    <xf numFmtId="0" fontId="11" fillId="9" borderId="0" applyNumberFormat="0" applyBorder="0" applyAlignment="0" applyProtection="0"/>
    <xf numFmtId="0" fontId="12" fillId="0" borderId="12" applyNumberFormat="0" applyFill="0" applyAlignment="0" applyProtection="0"/>
    <xf numFmtId="0" fontId="13" fillId="23" borderId="13" applyNumberFormat="0" applyAlignment="0" applyProtection="0"/>
    <xf numFmtId="0" fontId="14" fillId="0" borderId="14" applyNumberFormat="0" applyFill="0" applyAlignment="0" applyProtection="0"/>
    <xf numFmtId="0" fontId="15" fillId="0" borderId="15" applyNumberFormat="0" applyFill="0" applyAlignment="0" applyProtection="0"/>
    <xf numFmtId="0" fontId="16" fillId="0" borderId="16" applyNumberFormat="0" applyFill="0" applyAlignment="0" applyProtection="0"/>
    <xf numFmtId="0" fontId="16" fillId="0" borderId="0" applyNumberFormat="0" applyFill="0" applyBorder="0" applyAlignment="0" applyProtection="0"/>
    <xf numFmtId="0" fontId="17" fillId="24" borderId="0" applyNumberFormat="0" applyBorder="0" applyAlignment="0" applyProtection="0"/>
    <xf numFmtId="0" fontId="18" fillId="22" borderId="10" applyNumberFormat="0" applyAlignment="0" applyProtection="0"/>
    <xf numFmtId="0" fontId="19" fillId="0" borderId="17"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25" borderId="18" applyNumberFormat="0" applyAlignment="0" applyProtection="0"/>
    <xf numFmtId="0" fontId="23" fillId="8" borderId="0" applyNumberFormat="0" applyBorder="0" applyAlignment="0" applyProtection="0"/>
    <xf numFmtId="0" fontId="28" fillId="0" borderId="0" applyNumberFormat="0" applyFill="0" applyBorder="0" applyAlignment="0" applyProtection="0"/>
  </cellStyleXfs>
  <cellXfs count="46">
    <xf numFmtId="0" fontId="0" fillId="0" borderId="0" xfId="0"/>
    <xf numFmtId="0" fontId="2" fillId="0" borderId="0" xfId="0" applyFont="1"/>
    <xf numFmtId="0" fontId="3" fillId="2" borderId="1" xfId="0" applyFont="1" applyFill="1" applyBorder="1" applyAlignment="1">
      <alignment horizontal="centerContinuous" vertical="center"/>
    </xf>
    <xf numFmtId="0" fontId="3" fillId="2" borderId="2" xfId="0" applyFont="1" applyFill="1" applyBorder="1" applyAlignment="1">
      <alignment horizontal="centerContinuous" vertical="center"/>
    </xf>
    <xf numFmtId="0" fontId="3" fillId="2" borderId="3" xfId="0" applyFont="1" applyFill="1" applyBorder="1" applyAlignment="1">
      <alignment horizontal="centerContinuous" vertical="center"/>
    </xf>
    <xf numFmtId="0" fontId="3" fillId="2" borderId="4" xfId="0" applyFont="1" applyFill="1" applyBorder="1" applyAlignment="1">
      <alignment horizontal="centerContinuous" vertical="center"/>
    </xf>
    <xf numFmtId="0" fontId="3" fillId="2" borderId="5" xfId="0" applyFont="1" applyFill="1" applyBorder="1" applyAlignment="1">
      <alignment horizontal="centerContinuous" vertical="center"/>
    </xf>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5" fillId="0" borderId="0" xfId="0" applyFont="1" applyBorder="1" applyAlignment="1">
      <alignment horizontal="right" vertical="center"/>
    </xf>
    <xf numFmtId="164" fontId="2" fillId="3" borderId="7" xfId="1" applyNumberFormat="1" applyFont="1" applyFill="1" applyBorder="1" applyAlignment="1" applyProtection="1">
      <alignment vertical="center"/>
      <protection locked="0"/>
    </xf>
    <xf numFmtId="165" fontId="2" fillId="0" borderId="8" xfId="1" applyNumberFormat="1" applyFont="1" applyBorder="1" applyAlignment="1">
      <alignment vertical="center"/>
    </xf>
    <xf numFmtId="165" fontId="2" fillId="0" borderId="9" xfId="1" applyNumberFormat="1" applyFont="1" applyBorder="1" applyAlignment="1">
      <alignment vertical="center"/>
    </xf>
    <xf numFmtId="0" fontId="5" fillId="0" borderId="0" xfId="0" applyFont="1" applyAlignment="1">
      <alignment vertical="center"/>
    </xf>
    <xf numFmtId="165" fontId="2" fillId="0" borderId="8" xfId="0" applyNumberFormat="1" applyFont="1" applyBorder="1" applyAlignment="1">
      <alignment vertical="center"/>
    </xf>
    <xf numFmtId="0" fontId="2" fillId="0" borderId="0" xfId="0" quotePrefix="1" applyFont="1" applyBorder="1" applyAlignment="1">
      <alignment horizontal="center" vertical="center"/>
    </xf>
    <xf numFmtId="0" fontId="2" fillId="0" borderId="0" xfId="0" applyFont="1" applyBorder="1"/>
    <xf numFmtId="0" fontId="4" fillId="0" borderId="0" xfId="0" applyFont="1" applyAlignment="1">
      <alignment horizontal="left" vertical="center"/>
    </xf>
    <xf numFmtId="0" fontId="1" fillId="0" borderId="0" xfId="0" applyFont="1" applyAlignment="1">
      <alignment horizontal="center"/>
    </xf>
    <xf numFmtId="0" fontId="2" fillId="0" borderId="0" xfId="0" applyFont="1" applyFill="1"/>
    <xf numFmtId="39" fontId="24" fillId="0" borderId="0" xfId="1" applyNumberFormat="1" applyFont="1" applyBorder="1" applyAlignment="1">
      <alignment horizontal="center" vertical="center"/>
    </xf>
    <xf numFmtId="0" fontId="2" fillId="26" borderId="0" xfId="0" applyFont="1" applyFill="1"/>
    <xf numFmtId="0" fontId="2" fillId="26" borderId="0" xfId="0" applyFont="1" applyFill="1" applyBorder="1"/>
    <xf numFmtId="0" fontId="2" fillId="26" borderId="6" xfId="0" applyFont="1" applyFill="1" applyBorder="1"/>
    <xf numFmtId="0" fontId="1" fillId="0" borderId="0" xfId="0" applyFont="1" applyAlignment="1"/>
    <xf numFmtId="0" fontId="6" fillId="0" borderId="0" xfId="0" applyFont="1"/>
    <xf numFmtId="0" fontId="6"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horizontal="left"/>
    </xf>
    <xf numFmtId="0" fontId="6" fillId="0" borderId="0" xfId="0" applyFont="1" applyAlignment="1">
      <alignment horizontal="left"/>
    </xf>
    <xf numFmtId="0" fontId="6" fillId="0" borderId="0" xfId="0" applyFont="1" applyAlignment="1">
      <alignment horizontal="left" wrapText="1"/>
    </xf>
    <xf numFmtId="0" fontId="26" fillId="0" borderId="0" xfId="0" applyFont="1" applyAlignment="1">
      <alignment horizontal="center" vertical="center"/>
    </xf>
    <xf numFmtId="0" fontId="26" fillId="0" borderId="0" xfId="0" applyFont="1"/>
    <xf numFmtId="0" fontId="26" fillId="0" borderId="0" xfId="0" applyFont="1" applyAlignment="1">
      <alignment horizontal="center" vertical="center"/>
    </xf>
    <xf numFmtId="0" fontId="26" fillId="0" borderId="0" xfId="0" applyFont="1" applyAlignment="1">
      <alignment horizontal="center"/>
    </xf>
    <xf numFmtId="0" fontId="26" fillId="0" borderId="0" xfId="0" applyFont="1" applyAlignment="1">
      <alignment horizontal="center"/>
    </xf>
    <xf numFmtId="0" fontId="25" fillId="0" borderId="7" xfId="0" applyFont="1" applyBorder="1" applyAlignment="1" applyProtection="1">
      <alignment horizontal="left" vertical="center" wrapText="1"/>
      <protection locked="0"/>
    </xf>
    <xf numFmtId="0" fontId="27" fillId="0" borderId="19" xfId="0" applyFont="1" applyBorder="1" applyAlignment="1">
      <alignment horizontal="right" vertical="center"/>
    </xf>
    <xf numFmtId="0" fontId="27" fillId="0" borderId="0" xfId="0" applyFont="1" applyBorder="1" applyAlignment="1">
      <alignment horizontal="right" vertical="center"/>
    </xf>
    <xf numFmtId="0" fontId="0" fillId="0" borderId="0" xfId="0" applyAlignment="1">
      <alignment horizontal="left" vertical="top"/>
    </xf>
    <xf numFmtId="0" fontId="28" fillId="0" borderId="0" xfId="44" applyBorder="1" applyAlignment="1" applyProtection="1">
      <alignment horizontal="left" wrapText="1"/>
      <protection locked="0"/>
    </xf>
  </cellXfs>
  <cellStyles count="45">
    <cellStyle name="20% - akcent 1" xfId="3" xr:uid="{00000000-0005-0000-0000-000000000000}"/>
    <cellStyle name="20% - akcent 2" xfId="4" xr:uid="{00000000-0005-0000-0000-000001000000}"/>
    <cellStyle name="20% - akcent 3" xfId="5" xr:uid="{00000000-0005-0000-0000-000002000000}"/>
    <cellStyle name="20% - akcent 4" xfId="6" xr:uid="{00000000-0005-0000-0000-000003000000}"/>
    <cellStyle name="20% - akcent 5" xfId="7" xr:uid="{00000000-0005-0000-0000-000004000000}"/>
    <cellStyle name="20% - akcent 6" xfId="8" xr:uid="{00000000-0005-0000-0000-000005000000}"/>
    <cellStyle name="40% - akcent 1" xfId="9" xr:uid="{00000000-0005-0000-0000-000006000000}"/>
    <cellStyle name="40% - akcent 2" xfId="10" xr:uid="{00000000-0005-0000-0000-000007000000}"/>
    <cellStyle name="40% - akcent 3" xfId="11" xr:uid="{00000000-0005-0000-0000-000008000000}"/>
    <cellStyle name="40% - akcent 4" xfId="12" xr:uid="{00000000-0005-0000-0000-000009000000}"/>
    <cellStyle name="40% - akcent 5" xfId="13" xr:uid="{00000000-0005-0000-0000-00000A000000}"/>
    <cellStyle name="40% - akcent 6" xfId="14" xr:uid="{00000000-0005-0000-0000-00000B000000}"/>
    <cellStyle name="60% - akcent 1" xfId="15" xr:uid="{00000000-0005-0000-0000-00000C000000}"/>
    <cellStyle name="60% - akcent 2" xfId="16" xr:uid="{00000000-0005-0000-0000-00000D000000}"/>
    <cellStyle name="60% - akcent 3" xfId="17" xr:uid="{00000000-0005-0000-0000-00000E000000}"/>
    <cellStyle name="60% - akcent 4" xfId="18" xr:uid="{00000000-0005-0000-0000-00000F000000}"/>
    <cellStyle name="60% - akcent 5" xfId="19" xr:uid="{00000000-0005-0000-0000-000010000000}"/>
    <cellStyle name="60% - akcent 6" xfId="20" xr:uid="{00000000-0005-0000-0000-000011000000}"/>
    <cellStyle name="Akcent 1" xfId="21" xr:uid="{00000000-0005-0000-0000-000012000000}"/>
    <cellStyle name="Akcent 2" xfId="22" xr:uid="{00000000-0005-0000-0000-000013000000}"/>
    <cellStyle name="Akcent 3" xfId="23" xr:uid="{00000000-0005-0000-0000-000014000000}"/>
    <cellStyle name="Akcent 4" xfId="24" xr:uid="{00000000-0005-0000-0000-000015000000}"/>
    <cellStyle name="Akcent 5" xfId="25" xr:uid="{00000000-0005-0000-0000-000016000000}"/>
    <cellStyle name="Akcent 6" xfId="26" xr:uid="{00000000-0005-0000-0000-000017000000}"/>
    <cellStyle name="Comma" xfId="1" builtinId="3"/>
    <cellStyle name="Dane wejściowe" xfId="27" xr:uid="{00000000-0005-0000-0000-000019000000}"/>
    <cellStyle name="Dane wyjściowe" xfId="28" xr:uid="{00000000-0005-0000-0000-00001A000000}"/>
    <cellStyle name="Dobre" xfId="29" xr:uid="{00000000-0005-0000-0000-00001B000000}"/>
    <cellStyle name="Hyperlink" xfId="44" builtinId="8"/>
    <cellStyle name="Komórka połączona" xfId="30" xr:uid="{00000000-0005-0000-0000-00001C000000}"/>
    <cellStyle name="Komórka zaznaczona" xfId="31" xr:uid="{00000000-0005-0000-0000-00001D000000}"/>
    <cellStyle name="Nagłówek 1" xfId="32" xr:uid="{00000000-0005-0000-0000-00001E000000}"/>
    <cellStyle name="Nagłówek 2" xfId="33" xr:uid="{00000000-0005-0000-0000-00001F000000}"/>
    <cellStyle name="Nagłówek 3" xfId="34" xr:uid="{00000000-0005-0000-0000-000020000000}"/>
    <cellStyle name="Nagłówek 4" xfId="35" xr:uid="{00000000-0005-0000-0000-000021000000}"/>
    <cellStyle name="Neutralne" xfId="36" xr:uid="{00000000-0005-0000-0000-000022000000}"/>
    <cellStyle name="Normal" xfId="0" builtinId="0"/>
    <cellStyle name="Normal 2" xfId="2" xr:uid="{00000000-0005-0000-0000-000024000000}"/>
    <cellStyle name="Obliczenia" xfId="37" xr:uid="{00000000-0005-0000-0000-000025000000}"/>
    <cellStyle name="Suma" xfId="38" xr:uid="{00000000-0005-0000-0000-000026000000}"/>
    <cellStyle name="Tekst objaśnienia" xfId="39" xr:uid="{00000000-0005-0000-0000-000027000000}"/>
    <cellStyle name="Tekst ostrzeżenia" xfId="40" xr:uid="{00000000-0005-0000-0000-000028000000}"/>
    <cellStyle name="Tytuł" xfId="41" xr:uid="{00000000-0005-0000-0000-000029000000}"/>
    <cellStyle name="Uwaga" xfId="42" xr:uid="{00000000-0005-0000-0000-00002A000000}"/>
    <cellStyle name="Złe" xfId="43" xr:uid="{00000000-0005-0000-0000-00002B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241300</xdr:colOff>
      <xdr:row>0</xdr:row>
      <xdr:rowOff>12701</xdr:rowOff>
    </xdr:from>
    <xdr:to>
      <xdr:col>7</xdr:col>
      <xdr:colOff>1172633</xdr:colOff>
      <xdr:row>2</xdr:row>
      <xdr:rowOff>234951</xdr:rowOff>
    </xdr:to>
    <xdr:pic>
      <xdr:nvPicPr>
        <xdr:cNvPr id="3" name="Picture 2">
          <a:extLst>
            <a:ext uri="{FF2B5EF4-FFF2-40B4-BE49-F238E27FC236}">
              <a16:creationId xmlns:a16="http://schemas.microsoft.com/office/drawing/2014/main" id="{F6F487C6-B04B-4EF6-84EE-8EEF6DFC01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02500" y="12701"/>
          <a:ext cx="931333"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wallyanalog.com/" TargetMode="External"/><Relationship Id="rId1" Type="http://schemas.openxmlformats.org/officeDocument/2006/relationships/hyperlink" Target="http://www.wallyanalog.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39D91-879F-4723-9F8E-406B72622FC2}">
  <sheetPr>
    <tabColor rgb="FFFFFF00"/>
  </sheetPr>
  <dimension ref="A1:O23"/>
  <sheetViews>
    <sheetView showGridLines="0" zoomScaleNormal="100" workbookViewId="0">
      <selection activeCell="B3" sqref="B3:K6"/>
    </sheetView>
  </sheetViews>
  <sheetFormatPr defaultRowHeight="12.5"/>
  <cols>
    <col min="1" max="1" width="3.453125" customWidth="1"/>
    <col min="2" max="2" width="8.7265625" customWidth="1"/>
  </cols>
  <sheetData>
    <row r="1" spans="1:15" ht="13">
      <c r="A1" s="39" t="s">
        <v>37</v>
      </c>
      <c r="B1" s="39"/>
      <c r="C1" s="39"/>
      <c r="D1" s="39"/>
      <c r="E1" s="39"/>
      <c r="F1" s="39"/>
      <c r="G1" s="39"/>
      <c r="H1" s="39"/>
      <c r="I1" s="39"/>
      <c r="J1" s="39"/>
      <c r="K1" s="39"/>
    </row>
    <row r="2" spans="1:15" ht="13">
      <c r="A2" s="40"/>
      <c r="B2" s="40"/>
      <c r="C2" s="40"/>
      <c r="D2" s="40"/>
      <c r="E2" s="40"/>
      <c r="F2" s="40"/>
      <c r="G2" s="40"/>
      <c r="H2" s="40"/>
      <c r="I2" s="40"/>
      <c r="J2" s="40"/>
      <c r="K2" s="40"/>
    </row>
    <row r="3" spans="1:15" ht="12.5" customHeight="1">
      <c r="A3" s="36">
        <v>1</v>
      </c>
      <c r="B3" s="30" t="s">
        <v>38</v>
      </c>
      <c r="C3" s="30"/>
      <c r="D3" s="30"/>
      <c r="E3" s="30"/>
      <c r="F3" s="30"/>
      <c r="G3" s="30"/>
      <c r="H3" s="30"/>
      <c r="I3" s="30"/>
      <c r="J3" s="30"/>
      <c r="K3" s="30"/>
      <c r="L3" s="32"/>
      <c r="M3" s="32"/>
      <c r="N3" s="32"/>
      <c r="O3" s="32"/>
    </row>
    <row r="4" spans="1:15" ht="12.5" customHeight="1">
      <c r="A4" s="36"/>
      <c r="B4" s="30"/>
      <c r="C4" s="30"/>
      <c r="D4" s="30"/>
      <c r="E4" s="30"/>
      <c r="F4" s="30"/>
      <c r="G4" s="30"/>
      <c r="H4" s="30"/>
      <c r="I4" s="30"/>
      <c r="J4" s="30"/>
      <c r="K4" s="30"/>
      <c r="L4" s="32"/>
      <c r="M4" s="32"/>
      <c r="N4" s="32"/>
      <c r="O4" s="32"/>
    </row>
    <row r="5" spans="1:15" ht="12.5" customHeight="1">
      <c r="A5" s="36"/>
      <c r="B5" s="30"/>
      <c r="C5" s="30"/>
      <c r="D5" s="30"/>
      <c r="E5" s="30"/>
      <c r="F5" s="30"/>
      <c r="G5" s="30"/>
      <c r="H5" s="30"/>
      <c r="I5" s="30"/>
      <c r="J5" s="30"/>
      <c r="K5" s="30"/>
      <c r="L5" s="32"/>
      <c r="M5" s="32"/>
      <c r="N5" s="32"/>
      <c r="O5" s="32"/>
    </row>
    <row r="6" spans="1:15" ht="13" customHeight="1">
      <c r="A6" s="36"/>
      <c r="B6" s="30"/>
      <c r="C6" s="30"/>
      <c r="D6" s="30"/>
      <c r="E6" s="30"/>
      <c r="F6" s="30"/>
      <c r="G6" s="30"/>
      <c r="H6" s="30"/>
      <c r="I6" s="30"/>
      <c r="J6" s="30"/>
      <c r="K6" s="30"/>
      <c r="L6" s="32"/>
      <c r="M6" s="32"/>
      <c r="N6" s="32"/>
      <c r="O6" s="32"/>
    </row>
    <row r="7" spans="1:15" ht="13">
      <c r="A7" s="37"/>
      <c r="B7" s="31"/>
      <c r="C7" s="31"/>
      <c r="D7" s="31"/>
      <c r="E7" s="31"/>
      <c r="F7" s="31"/>
      <c r="G7" s="31"/>
      <c r="H7" s="31"/>
      <c r="I7" s="31"/>
      <c r="J7" s="31"/>
      <c r="K7" s="31"/>
      <c r="L7" s="32"/>
      <c r="M7" s="32"/>
      <c r="N7" s="32"/>
      <c r="O7" s="32"/>
    </row>
    <row r="8" spans="1:15" ht="13">
      <c r="A8" s="38">
        <v>2</v>
      </c>
      <c r="B8" s="33" t="s">
        <v>35</v>
      </c>
      <c r="C8" s="33"/>
      <c r="D8" s="33"/>
      <c r="E8" s="33"/>
      <c r="F8" s="33"/>
      <c r="G8" s="33"/>
      <c r="H8" s="33"/>
      <c r="I8" s="33"/>
      <c r="J8" s="33"/>
      <c r="K8" s="33"/>
    </row>
    <row r="9" spans="1:15" ht="13">
      <c r="A9" s="37"/>
      <c r="B9" s="34"/>
      <c r="C9" s="34"/>
      <c r="D9" s="34"/>
      <c r="E9" s="34"/>
      <c r="F9" s="34"/>
      <c r="G9" s="34"/>
      <c r="H9" s="34"/>
      <c r="I9" s="34"/>
      <c r="J9" s="34"/>
      <c r="K9" s="34"/>
    </row>
    <row r="10" spans="1:15" ht="13">
      <c r="A10" s="38">
        <v>3</v>
      </c>
      <c r="B10" s="33" t="s">
        <v>36</v>
      </c>
      <c r="C10" s="33"/>
      <c r="D10" s="33"/>
      <c r="E10" s="33"/>
      <c r="F10" s="33"/>
      <c r="G10" s="33"/>
      <c r="H10" s="33"/>
      <c r="I10" s="33"/>
      <c r="J10" s="33"/>
      <c r="K10" s="33"/>
    </row>
    <row r="11" spans="1:15" ht="13">
      <c r="A11" s="37"/>
    </row>
    <row r="12" spans="1:15">
      <c r="A12" s="36">
        <v>4</v>
      </c>
      <c r="B12" s="35" t="s">
        <v>34</v>
      </c>
      <c r="C12" s="35"/>
      <c r="D12" s="35"/>
      <c r="E12" s="35"/>
      <c r="F12" s="35"/>
      <c r="G12" s="35"/>
      <c r="H12" s="35"/>
      <c r="I12" s="35"/>
      <c r="J12" s="35"/>
      <c r="K12" s="35"/>
    </row>
    <row r="13" spans="1:15">
      <c r="A13" s="36"/>
      <c r="B13" s="35"/>
      <c r="C13" s="35"/>
      <c r="D13" s="35"/>
      <c r="E13" s="35"/>
      <c r="F13" s="35"/>
      <c r="G13" s="35"/>
      <c r="H13" s="35"/>
      <c r="I13" s="35"/>
      <c r="J13" s="35"/>
      <c r="K13" s="35"/>
    </row>
    <row r="14" spans="1:15" ht="13">
      <c r="A14" s="37"/>
      <c r="B14" s="29"/>
    </row>
    <row r="15" spans="1:15" ht="12.5" customHeight="1">
      <c r="A15" s="36">
        <v>5</v>
      </c>
      <c r="B15" s="35" t="s">
        <v>39</v>
      </c>
      <c r="C15" s="35"/>
      <c r="D15" s="35"/>
      <c r="E15" s="35"/>
      <c r="F15" s="35"/>
      <c r="G15" s="35"/>
      <c r="H15" s="35"/>
      <c r="I15" s="35"/>
      <c r="J15" s="35"/>
      <c r="K15" s="35"/>
    </row>
    <row r="16" spans="1:15" ht="12.5" customHeight="1">
      <c r="A16" s="36"/>
      <c r="B16" s="35"/>
      <c r="C16" s="35"/>
      <c r="D16" s="35"/>
      <c r="E16" s="35"/>
      <c r="F16" s="35"/>
      <c r="G16" s="35"/>
      <c r="H16" s="35"/>
      <c r="I16" s="35"/>
      <c r="J16" s="35"/>
      <c r="K16" s="35"/>
    </row>
    <row r="17" spans="1:11" ht="12.5" customHeight="1">
      <c r="A17" s="36"/>
      <c r="B17" s="35"/>
      <c r="C17" s="35"/>
      <c r="D17" s="35"/>
      <c r="E17" s="35"/>
      <c r="F17" s="35"/>
      <c r="G17" s="35"/>
      <c r="H17" s="35"/>
      <c r="I17" s="35"/>
      <c r="J17" s="35"/>
      <c r="K17" s="35"/>
    </row>
    <row r="18" spans="1:11" ht="12.5" customHeight="1">
      <c r="A18" s="36"/>
      <c r="B18" s="35"/>
      <c r="C18" s="35"/>
      <c r="D18" s="35"/>
      <c r="E18" s="35"/>
      <c r="F18" s="35"/>
      <c r="G18" s="35"/>
      <c r="H18" s="35"/>
      <c r="I18" s="35"/>
      <c r="J18" s="35"/>
      <c r="K18" s="35"/>
    </row>
    <row r="19" spans="1:11" ht="12.5" customHeight="1">
      <c r="A19" s="36"/>
      <c r="B19" s="35"/>
      <c r="C19" s="35"/>
      <c r="D19" s="35"/>
      <c r="E19" s="35"/>
      <c r="F19" s="35"/>
      <c r="G19" s="35"/>
      <c r="H19" s="35"/>
      <c r="I19" s="35"/>
      <c r="J19" s="35"/>
      <c r="K19" s="35"/>
    </row>
    <row r="20" spans="1:11" ht="12.5" customHeight="1">
      <c r="A20" s="36"/>
      <c r="B20" s="35"/>
      <c r="C20" s="35"/>
      <c r="D20" s="35"/>
      <c r="E20" s="35"/>
      <c r="F20" s="35"/>
      <c r="G20" s="35"/>
      <c r="H20" s="35"/>
      <c r="I20" s="35"/>
      <c r="J20" s="35"/>
      <c r="K20" s="35"/>
    </row>
    <row r="21" spans="1:11" ht="12.5" customHeight="1">
      <c r="A21" s="36"/>
      <c r="B21" s="35"/>
      <c r="C21" s="35"/>
      <c r="D21" s="35"/>
      <c r="E21" s="35"/>
      <c r="F21" s="35"/>
      <c r="G21" s="35"/>
      <c r="H21" s="35"/>
      <c r="I21" s="35"/>
      <c r="J21" s="35"/>
      <c r="K21" s="35"/>
    </row>
    <row r="22" spans="1:11">
      <c r="A22" s="36"/>
      <c r="B22" s="35"/>
      <c r="C22" s="35"/>
      <c r="D22" s="35"/>
      <c r="E22" s="35"/>
      <c r="F22" s="35"/>
      <c r="G22" s="35"/>
      <c r="H22" s="35"/>
      <c r="I22" s="35"/>
      <c r="J22" s="35"/>
      <c r="K22" s="35"/>
    </row>
    <row r="23" spans="1:11">
      <c r="A23" s="36"/>
      <c r="B23" s="35"/>
      <c r="C23" s="35"/>
      <c r="D23" s="35"/>
      <c r="E23" s="35"/>
      <c r="F23" s="35"/>
      <c r="G23" s="35"/>
      <c r="H23" s="35"/>
      <c r="I23" s="35"/>
      <c r="J23" s="35"/>
      <c r="K23" s="35"/>
    </row>
  </sheetData>
  <sheetProtection sheet="1" objects="1" scenarios="1" selectLockedCells="1"/>
  <mergeCells count="9">
    <mergeCell ref="A1:K1"/>
    <mergeCell ref="B3:K6"/>
    <mergeCell ref="A3:A6"/>
    <mergeCell ref="B15:K23"/>
    <mergeCell ref="A15:A23"/>
    <mergeCell ref="B8:K8"/>
    <mergeCell ref="B10:K10"/>
    <mergeCell ref="B12:K13"/>
    <mergeCell ref="A12:A13"/>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4"/>
  <sheetViews>
    <sheetView showGridLines="0" tabSelected="1" workbookViewId="0">
      <pane ySplit="4" topLeftCell="A5" activePane="bottomLeft" state="frozen"/>
      <selection pane="bottomLeft" activeCell="C7" sqref="C7"/>
    </sheetView>
  </sheetViews>
  <sheetFormatPr defaultColWidth="9.1796875" defaultRowHeight="13"/>
  <cols>
    <col min="1" max="1" width="16.7265625" style="1" customWidth="1"/>
    <col min="2" max="2" width="12.7265625" style="1" customWidth="1"/>
    <col min="3" max="6" width="14.7265625" style="1" customWidth="1"/>
    <col min="7" max="7" width="12.7265625" style="1" customWidth="1"/>
    <col min="8" max="8" width="22.7265625" style="1" customWidth="1"/>
    <col min="9" max="16384" width="9.1796875" style="1"/>
  </cols>
  <sheetData>
    <row r="1" spans="1:8" ht="28.5">
      <c r="A1" s="22" t="s">
        <v>33</v>
      </c>
      <c r="B1" s="22"/>
      <c r="C1" s="22"/>
      <c r="D1" s="22"/>
      <c r="E1" s="22"/>
      <c r="F1" s="22"/>
      <c r="G1" s="22"/>
      <c r="H1" s="28"/>
    </row>
    <row r="2" spans="1:8" ht="20" customHeight="1">
      <c r="A2" s="45" t="s">
        <v>32</v>
      </c>
      <c r="B2" s="45"/>
      <c r="C2" s="43" t="s">
        <v>40</v>
      </c>
      <c r="D2" s="43"/>
      <c r="E2" s="43"/>
      <c r="F2" s="43"/>
      <c r="G2" s="43"/>
    </row>
    <row r="3" spans="1:8" ht="20.5" customHeight="1">
      <c r="A3" s="44" t="s">
        <v>41</v>
      </c>
      <c r="B3" s="44"/>
      <c r="C3" s="42"/>
      <c r="D3" s="42"/>
      <c r="E3" s="42"/>
      <c r="F3" s="42"/>
      <c r="G3" s="42"/>
    </row>
    <row r="4" spans="1:8" ht="17">
      <c r="A4" s="2" t="s">
        <v>0</v>
      </c>
      <c r="B4" s="3"/>
      <c r="C4" s="3"/>
      <c r="D4" s="4"/>
      <c r="E4" s="5" t="s">
        <v>1</v>
      </c>
      <c r="F4" s="3"/>
      <c r="G4" s="3"/>
      <c r="H4" s="6"/>
    </row>
    <row r="5" spans="1:8" s="12" customFormat="1" ht="20.149999999999999" customHeight="1">
      <c r="A5" s="21" t="s">
        <v>12</v>
      </c>
      <c r="B5" s="7"/>
      <c r="C5" s="8" t="s">
        <v>2</v>
      </c>
      <c r="D5" s="9" t="s">
        <v>3</v>
      </c>
      <c r="E5" s="10" t="s">
        <v>3</v>
      </c>
      <c r="F5" s="10" t="s">
        <v>2</v>
      </c>
      <c r="G5" s="11"/>
      <c r="H5" s="8" t="str">
        <f>IF(D8="","",IF((ABS(D8-E8)&lt;1),"Very Good",IF((ABS(D8-E8)&lt;2),"Good","Keep Trying")))</f>
        <v/>
      </c>
    </row>
    <row r="6" spans="1:8" s="12" customFormat="1" ht="20.149999999999999" customHeight="1">
      <c r="A6" s="12" t="s">
        <v>5</v>
      </c>
      <c r="B6" s="13" t="s">
        <v>6</v>
      </c>
      <c r="C6" s="14"/>
      <c r="D6" s="15" t="str">
        <f>IF(C6="","",20*LOG10(C6*100))</f>
        <v/>
      </c>
      <c r="E6" s="16" t="str">
        <f>IF(F6="","",20*LOG10(F6*100))</f>
        <v/>
      </c>
      <c r="F6" s="14"/>
      <c r="G6" s="17" t="s">
        <v>7</v>
      </c>
      <c r="H6" s="24" t="str">
        <f>IF(D6="","",ROUND(ABS(D8-E8),1)&amp;"dB Crosstalk Differential")</f>
        <v/>
      </c>
    </row>
    <row r="7" spans="1:8" s="12" customFormat="1" ht="20.149999999999999" customHeight="1">
      <c r="A7" s="12" t="s">
        <v>5</v>
      </c>
      <c r="B7" s="13" t="s">
        <v>7</v>
      </c>
      <c r="C7" s="14"/>
      <c r="D7" s="15" t="str">
        <f>IF(C7="","",20*LOG10(C7*100))</f>
        <v/>
      </c>
      <c r="E7" s="16" t="str">
        <f>IF(F7="","",20*LOG10(F7*100))</f>
        <v/>
      </c>
      <c r="F7" s="14"/>
      <c r="G7" s="17" t="s">
        <v>6</v>
      </c>
      <c r="H7" s="10" t="s">
        <v>4</v>
      </c>
    </row>
    <row r="8" spans="1:8" s="12" customFormat="1" ht="20.149999999999999" customHeight="1">
      <c r="A8" s="12" t="s">
        <v>8</v>
      </c>
      <c r="B8" s="13" t="s">
        <v>9</v>
      </c>
      <c r="C8" s="7" t="s">
        <v>10</v>
      </c>
      <c r="D8" s="18" t="str">
        <f>IF(D6="","",(D6-D7))</f>
        <v/>
      </c>
      <c r="E8" s="16" t="str">
        <f>IF(E6="","",(E6-E7))</f>
        <v/>
      </c>
      <c r="F8" s="19" t="s">
        <v>11</v>
      </c>
      <c r="G8" s="17" t="s">
        <v>9</v>
      </c>
      <c r="H8" s="41"/>
    </row>
    <row r="9" spans="1:8" s="23" customFormat="1" ht="5.15" customHeight="1">
      <c r="A9" s="25"/>
      <c r="B9" s="26"/>
      <c r="C9" s="26"/>
      <c r="D9" s="27"/>
      <c r="E9" s="25"/>
      <c r="F9" s="25"/>
      <c r="G9" s="25"/>
      <c r="H9" s="25"/>
    </row>
    <row r="10" spans="1:8" ht="20.149999999999999" customHeight="1">
      <c r="A10" s="21" t="s">
        <v>13</v>
      </c>
      <c r="B10" s="7"/>
      <c r="C10" s="8" t="s">
        <v>2</v>
      </c>
      <c r="D10" s="9" t="s">
        <v>3</v>
      </c>
      <c r="E10" s="10" t="s">
        <v>3</v>
      </c>
      <c r="F10" s="10" t="s">
        <v>2</v>
      </c>
      <c r="G10" s="11"/>
      <c r="H10" s="8" t="str">
        <f>IF(D13="","",IF((ABS(D13-E13)&lt;1),"Very Good",IF((ABS(D13-E13)&lt;2),"Good","Keep Trying")))</f>
        <v/>
      </c>
    </row>
    <row r="11" spans="1:8" ht="20.149999999999999" customHeight="1">
      <c r="A11" s="12" t="s">
        <v>5</v>
      </c>
      <c r="B11" s="13" t="s">
        <v>6</v>
      </c>
      <c r="C11" s="14"/>
      <c r="D11" s="15" t="str">
        <f>IF(C11="","",20*LOG10(C11*100))</f>
        <v/>
      </c>
      <c r="E11" s="16" t="str">
        <f>IF(F11="","",20*LOG10(F11*100))</f>
        <v/>
      </c>
      <c r="F11" s="14"/>
      <c r="G11" s="17" t="s">
        <v>7</v>
      </c>
      <c r="H11" s="24" t="str">
        <f>IF(D11="","",ROUND(ABS(D13-E13),1)&amp;"dB Crosstalk Differential")</f>
        <v/>
      </c>
    </row>
    <row r="12" spans="1:8" ht="20.149999999999999" customHeight="1">
      <c r="A12" s="12" t="s">
        <v>5</v>
      </c>
      <c r="B12" s="13" t="s">
        <v>7</v>
      </c>
      <c r="C12" s="14"/>
      <c r="D12" s="15" t="str">
        <f>IF(C12="","",20*LOG10(C12*100))</f>
        <v/>
      </c>
      <c r="E12" s="16" t="str">
        <f>IF(F12="","",20*LOG10(F12*100))</f>
        <v/>
      </c>
      <c r="F12" s="14"/>
      <c r="G12" s="17" t="s">
        <v>6</v>
      </c>
      <c r="H12" s="10" t="s">
        <v>4</v>
      </c>
    </row>
    <row r="13" spans="1:8" ht="20.149999999999999" customHeight="1">
      <c r="A13" s="12" t="s">
        <v>8</v>
      </c>
      <c r="B13" s="13" t="s">
        <v>9</v>
      </c>
      <c r="C13" s="7" t="s">
        <v>10</v>
      </c>
      <c r="D13" s="18" t="str">
        <f>IF(D11="","",(D11-D12))</f>
        <v/>
      </c>
      <c r="E13" s="16" t="str">
        <f>IF(E11="","",(E11-E12))</f>
        <v/>
      </c>
      <c r="F13" s="19" t="s">
        <v>11</v>
      </c>
      <c r="G13" s="17" t="s">
        <v>9</v>
      </c>
      <c r="H13" s="41"/>
    </row>
    <row r="14" spans="1:8" s="23" customFormat="1" ht="5.15" customHeight="1">
      <c r="A14" s="25"/>
      <c r="B14" s="26"/>
      <c r="C14" s="26"/>
      <c r="D14" s="27"/>
      <c r="E14" s="25"/>
      <c r="F14" s="25"/>
      <c r="G14" s="25"/>
      <c r="H14" s="25"/>
    </row>
    <row r="15" spans="1:8" ht="20.149999999999999" customHeight="1">
      <c r="A15" s="21" t="s">
        <v>14</v>
      </c>
      <c r="B15" s="20"/>
      <c r="C15" s="8" t="s">
        <v>2</v>
      </c>
      <c r="D15" s="9" t="s">
        <v>3</v>
      </c>
      <c r="E15" s="10" t="s">
        <v>3</v>
      </c>
      <c r="F15" s="10" t="s">
        <v>2</v>
      </c>
      <c r="H15" s="8" t="str">
        <f>IF(D18="","",IF((ABS(D18-E18)&lt;1),"Very Good",IF((ABS(D18-E18)&lt;2),"Good","Keep Trying")))</f>
        <v/>
      </c>
    </row>
    <row r="16" spans="1:8" ht="20.149999999999999" customHeight="1">
      <c r="A16" s="12" t="s">
        <v>5</v>
      </c>
      <c r="B16" s="13" t="s">
        <v>6</v>
      </c>
      <c r="C16" s="14"/>
      <c r="D16" s="15" t="str">
        <f>IF(C16="","",20*LOG10(C16*100))</f>
        <v/>
      </c>
      <c r="E16" s="16" t="str">
        <f>IF(F16="","",20*LOG10(F16*100))</f>
        <v/>
      </c>
      <c r="F16" s="14"/>
      <c r="G16" s="17" t="s">
        <v>7</v>
      </c>
      <c r="H16" s="24" t="str">
        <f>IF(D16="","",ROUND(ABS(D18-E18),1)&amp;"dB Crosstalk Differential")</f>
        <v/>
      </c>
    </row>
    <row r="17" spans="1:8" ht="20.149999999999999" customHeight="1">
      <c r="A17" s="12" t="s">
        <v>5</v>
      </c>
      <c r="B17" s="13" t="s">
        <v>7</v>
      </c>
      <c r="C17" s="14"/>
      <c r="D17" s="15" t="str">
        <f>IF(C17="","",20*LOG10(C17*100))</f>
        <v/>
      </c>
      <c r="E17" s="16" t="str">
        <f>IF(F17="","",20*LOG10(F17*100))</f>
        <v/>
      </c>
      <c r="F17" s="14"/>
      <c r="G17" s="17" t="s">
        <v>6</v>
      </c>
      <c r="H17" s="10" t="s">
        <v>4</v>
      </c>
    </row>
    <row r="18" spans="1:8" ht="20.149999999999999" customHeight="1">
      <c r="A18" s="12" t="s">
        <v>8</v>
      </c>
      <c r="B18" s="13" t="s">
        <v>9</v>
      </c>
      <c r="C18" s="7" t="s">
        <v>10</v>
      </c>
      <c r="D18" s="18" t="str">
        <f>IF(D16="","",(D16-D17))</f>
        <v/>
      </c>
      <c r="E18" s="16" t="str">
        <f>IF(E16="","",(E16-E17))</f>
        <v/>
      </c>
      <c r="F18" s="19" t="s">
        <v>11</v>
      </c>
      <c r="G18" s="17" t="s">
        <v>9</v>
      </c>
      <c r="H18" s="41"/>
    </row>
    <row r="19" spans="1:8" s="23" customFormat="1" ht="5.15" customHeight="1">
      <c r="A19" s="25"/>
      <c r="B19" s="26"/>
      <c r="C19" s="26"/>
      <c r="D19" s="27"/>
      <c r="E19" s="25"/>
      <c r="F19" s="25"/>
      <c r="G19" s="25"/>
      <c r="H19" s="25"/>
    </row>
    <row r="20" spans="1:8" ht="20.149999999999999" customHeight="1">
      <c r="A20" s="21" t="s">
        <v>15</v>
      </c>
      <c r="B20" s="20"/>
      <c r="C20" s="8" t="s">
        <v>2</v>
      </c>
      <c r="D20" s="9" t="s">
        <v>3</v>
      </c>
      <c r="E20" s="10" t="s">
        <v>3</v>
      </c>
      <c r="F20" s="10" t="s">
        <v>2</v>
      </c>
      <c r="H20" s="8" t="str">
        <f>IF(D23="","",IF((ABS(D23-E23)&lt;1),"Very Good",IF((ABS(D23-E23)&lt;2),"Good","Keep Trying")))</f>
        <v/>
      </c>
    </row>
    <row r="21" spans="1:8" ht="20.149999999999999" customHeight="1">
      <c r="A21" s="12" t="s">
        <v>5</v>
      </c>
      <c r="B21" s="13" t="s">
        <v>6</v>
      </c>
      <c r="C21" s="14"/>
      <c r="D21" s="15" t="str">
        <f>IF(C21="","",20*LOG10(C21*100))</f>
        <v/>
      </c>
      <c r="E21" s="16" t="str">
        <f>IF(F21="","",20*LOG10(F21*100))</f>
        <v/>
      </c>
      <c r="F21" s="14"/>
      <c r="G21" s="17" t="s">
        <v>7</v>
      </c>
      <c r="H21" s="24" t="str">
        <f>IF(D21="","",ROUND(ABS(D23-E23),1)&amp;"dB Crosstalk Differential")</f>
        <v/>
      </c>
    </row>
    <row r="22" spans="1:8" ht="20.149999999999999" customHeight="1">
      <c r="A22" s="12" t="s">
        <v>5</v>
      </c>
      <c r="B22" s="13" t="s">
        <v>7</v>
      </c>
      <c r="C22" s="14"/>
      <c r="D22" s="15" t="str">
        <f>IF(C22="","",20*LOG10(C22*100))</f>
        <v/>
      </c>
      <c r="E22" s="16" t="str">
        <f>IF(F22="","",20*LOG10(F22*100))</f>
        <v/>
      </c>
      <c r="F22" s="14"/>
      <c r="G22" s="17" t="s">
        <v>6</v>
      </c>
      <c r="H22" s="10" t="s">
        <v>4</v>
      </c>
    </row>
    <row r="23" spans="1:8" ht="20.149999999999999" customHeight="1">
      <c r="A23" s="12" t="s">
        <v>8</v>
      </c>
      <c r="B23" s="13" t="s">
        <v>9</v>
      </c>
      <c r="C23" s="7" t="s">
        <v>10</v>
      </c>
      <c r="D23" s="18" t="str">
        <f>IF(D21="","",(D21-D22))</f>
        <v/>
      </c>
      <c r="E23" s="16" t="str">
        <f>IF(E21="","",(E21-E22))</f>
        <v/>
      </c>
      <c r="F23" s="19" t="s">
        <v>11</v>
      </c>
      <c r="G23" s="17" t="s">
        <v>9</v>
      </c>
      <c r="H23" s="41"/>
    </row>
    <row r="24" spans="1:8" s="23" customFormat="1" ht="5.15" customHeight="1">
      <c r="A24" s="25"/>
      <c r="B24" s="26"/>
      <c r="C24" s="26"/>
      <c r="D24" s="27"/>
      <c r="E24" s="25"/>
      <c r="F24" s="25"/>
      <c r="G24" s="25"/>
      <c r="H24" s="25"/>
    </row>
    <row r="25" spans="1:8" ht="20.149999999999999" customHeight="1">
      <c r="A25" s="21" t="s">
        <v>16</v>
      </c>
      <c r="B25" s="20"/>
      <c r="C25" s="8" t="s">
        <v>2</v>
      </c>
      <c r="D25" s="9" t="s">
        <v>3</v>
      </c>
      <c r="E25" s="10" t="s">
        <v>3</v>
      </c>
      <c r="F25" s="10" t="s">
        <v>2</v>
      </c>
      <c r="H25" s="8" t="str">
        <f>IF(D28="","",IF((ABS(D28-E28)&lt;1),"Very Good",IF((ABS(D28-E28)&lt;2),"Good","Keep Trying")))</f>
        <v/>
      </c>
    </row>
    <row r="26" spans="1:8" ht="20.149999999999999" customHeight="1">
      <c r="A26" s="12" t="s">
        <v>5</v>
      </c>
      <c r="B26" s="13" t="s">
        <v>6</v>
      </c>
      <c r="C26" s="14"/>
      <c r="D26" s="15" t="str">
        <f>IF(C26="","",20*LOG10(C26*100))</f>
        <v/>
      </c>
      <c r="E26" s="16" t="str">
        <f>IF(F26="","",20*LOG10(F26*100))</f>
        <v/>
      </c>
      <c r="F26" s="14"/>
      <c r="G26" s="17" t="s">
        <v>7</v>
      </c>
      <c r="H26" s="24" t="str">
        <f>IF(D26="","",ROUND(ABS(D28-E28),1)&amp;"dB Crosstalk Differential")</f>
        <v/>
      </c>
    </row>
    <row r="27" spans="1:8" ht="20.149999999999999" customHeight="1">
      <c r="A27" s="12" t="s">
        <v>5</v>
      </c>
      <c r="B27" s="13" t="s">
        <v>7</v>
      </c>
      <c r="C27" s="14"/>
      <c r="D27" s="15" t="str">
        <f>IF(C27="","",20*LOG10(C27*100))</f>
        <v/>
      </c>
      <c r="E27" s="16" t="str">
        <f>IF(F27="","",20*LOG10(F27*100))</f>
        <v/>
      </c>
      <c r="F27" s="14"/>
      <c r="G27" s="17" t="s">
        <v>6</v>
      </c>
      <c r="H27" s="10" t="s">
        <v>4</v>
      </c>
    </row>
    <row r="28" spans="1:8" ht="20.149999999999999" customHeight="1">
      <c r="A28" s="12" t="s">
        <v>8</v>
      </c>
      <c r="B28" s="13" t="s">
        <v>9</v>
      </c>
      <c r="C28" s="7" t="s">
        <v>10</v>
      </c>
      <c r="D28" s="18" t="str">
        <f>IF(D26="","",(D26-D27))</f>
        <v/>
      </c>
      <c r="E28" s="16" t="str">
        <f>IF(E26="","",(E26-E27))</f>
        <v/>
      </c>
      <c r="F28" s="19" t="s">
        <v>11</v>
      </c>
      <c r="G28" s="17" t="s">
        <v>9</v>
      </c>
      <c r="H28" s="41"/>
    </row>
    <row r="29" spans="1:8" s="23" customFormat="1" ht="5.15" customHeight="1">
      <c r="A29" s="25"/>
      <c r="B29" s="26"/>
      <c r="C29" s="26"/>
      <c r="D29" s="27"/>
      <c r="E29" s="25"/>
      <c r="F29" s="25"/>
      <c r="G29" s="25"/>
      <c r="H29" s="25"/>
    </row>
    <row r="30" spans="1:8" s="12" customFormat="1" ht="20.149999999999999" customHeight="1">
      <c r="A30" s="21" t="s">
        <v>17</v>
      </c>
      <c r="B30" s="7"/>
      <c r="C30" s="8" t="s">
        <v>2</v>
      </c>
      <c r="D30" s="9" t="s">
        <v>3</v>
      </c>
      <c r="E30" s="10" t="s">
        <v>3</v>
      </c>
      <c r="F30" s="10" t="s">
        <v>2</v>
      </c>
      <c r="G30" s="11"/>
      <c r="H30" s="8" t="str">
        <f>IF(D33="","",IF((ABS(D33-E33)&lt;1),"Very Good",IF((ABS(D33-E33)&lt;2),"Good","Keep Trying")))</f>
        <v/>
      </c>
    </row>
    <row r="31" spans="1:8" s="12" customFormat="1" ht="20.149999999999999" customHeight="1">
      <c r="A31" s="12" t="s">
        <v>5</v>
      </c>
      <c r="B31" s="13" t="s">
        <v>6</v>
      </c>
      <c r="C31" s="14"/>
      <c r="D31" s="15" t="str">
        <f>IF(C31="","",20*LOG10(C31*100))</f>
        <v/>
      </c>
      <c r="E31" s="16" t="str">
        <f>IF(F31="","",20*LOG10(F31*100))</f>
        <v/>
      </c>
      <c r="F31" s="14"/>
      <c r="G31" s="17" t="s">
        <v>7</v>
      </c>
      <c r="H31" s="24" t="str">
        <f>IF(D31="","",ROUND(ABS(D33-E33),1)&amp;"dB Crosstalk Differential")</f>
        <v/>
      </c>
    </row>
    <row r="32" spans="1:8" s="12" customFormat="1" ht="20.149999999999999" customHeight="1">
      <c r="A32" s="12" t="s">
        <v>5</v>
      </c>
      <c r="B32" s="13" t="s">
        <v>7</v>
      </c>
      <c r="C32" s="14"/>
      <c r="D32" s="15" t="str">
        <f>IF(C32="","",20*LOG10(C32*100))</f>
        <v/>
      </c>
      <c r="E32" s="16" t="str">
        <f>IF(F32="","",20*LOG10(F32*100))</f>
        <v/>
      </c>
      <c r="F32" s="14"/>
      <c r="G32" s="17" t="s">
        <v>6</v>
      </c>
      <c r="H32" s="10" t="s">
        <v>4</v>
      </c>
    </row>
    <row r="33" spans="1:8" s="12" customFormat="1" ht="20.149999999999999" customHeight="1">
      <c r="A33" s="12" t="s">
        <v>8</v>
      </c>
      <c r="B33" s="13" t="s">
        <v>9</v>
      </c>
      <c r="C33" s="7" t="s">
        <v>10</v>
      </c>
      <c r="D33" s="18" t="str">
        <f>IF(D31="","",(D31-D32))</f>
        <v/>
      </c>
      <c r="E33" s="16" t="str">
        <f>IF(E31="","",(E31-E32))</f>
        <v/>
      </c>
      <c r="F33" s="19" t="s">
        <v>11</v>
      </c>
      <c r="G33" s="17" t="s">
        <v>9</v>
      </c>
      <c r="H33" s="41"/>
    </row>
    <row r="34" spans="1:8" s="23" customFormat="1" ht="5.15" customHeight="1">
      <c r="A34" s="25"/>
      <c r="B34" s="26"/>
      <c r="C34" s="26"/>
      <c r="D34" s="27"/>
      <c r="E34" s="25"/>
      <c r="F34" s="25"/>
      <c r="G34" s="25"/>
      <c r="H34" s="25"/>
    </row>
    <row r="35" spans="1:8" ht="20.149999999999999" customHeight="1">
      <c r="A35" s="21" t="s">
        <v>18</v>
      </c>
      <c r="B35" s="7"/>
      <c r="C35" s="8" t="s">
        <v>2</v>
      </c>
      <c r="D35" s="9" t="s">
        <v>3</v>
      </c>
      <c r="E35" s="10" t="s">
        <v>3</v>
      </c>
      <c r="F35" s="10" t="s">
        <v>2</v>
      </c>
      <c r="G35" s="11"/>
      <c r="H35" s="8" t="str">
        <f>IF(D38="","",IF((ABS(D38-E38)&lt;1),"Very Good",IF((ABS(D38-E38)&lt;2),"Good","Keep Trying")))</f>
        <v/>
      </c>
    </row>
    <row r="36" spans="1:8" ht="20.149999999999999" customHeight="1">
      <c r="A36" s="12" t="s">
        <v>5</v>
      </c>
      <c r="B36" s="13" t="s">
        <v>6</v>
      </c>
      <c r="C36" s="14"/>
      <c r="D36" s="15" t="str">
        <f>IF(C36="","",20*LOG10(C36*100))</f>
        <v/>
      </c>
      <c r="E36" s="16" t="str">
        <f>IF(F36="","",20*LOG10(F36*100))</f>
        <v/>
      </c>
      <c r="F36" s="14"/>
      <c r="G36" s="17" t="s">
        <v>7</v>
      </c>
      <c r="H36" s="24" t="str">
        <f>IF(D36="","",ROUND(ABS(D38-E38),1)&amp;"dB Crosstalk Differential")</f>
        <v/>
      </c>
    </row>
    <row r="37" spans="1:8" ht="20.149999999999999" customHeight="1">
      <c r="A37" s="12" t="s">
        <v>5</v>
      </c>
      <c r="B37" s="13" t="s">
        <v>7</v>
      </c>
      <c r="C37" s="14"/>
      <c r="D37" s="15" t="str">
        <f>IF(C37="","",20*LOG10(C37*100))</f>
        <v/>
      </c>
      <c r="E37" s="16" t="str">
        <f>IF(F37="","",20*LOG10(F37*100))</f>
        <v/>
      </c>
      <c r="F37" s="14"/>
      <c r="G37" s="17" t="s">
        <v>6</v>
      </c>
      <c r="H37" s="10" t="s">
        <v>4</v>
      </c>
    </row>
    <row r="38" spans="1:8" ht="20.149999999999999" customHeight="1">
      <c r="A38" s="12" t="s">
        <v>8</v>
      </c>
      <c r="B38" s="13" t="s">
        <v>9</v>
      </c>
      <c r="C38" s="7" t="s">
        <v>10</v>
      </c>
      <c r="D38" s="18" t="str">
        <f>IF(D36="","",(D36-D37))</f>
        <v/>
      </c>
      <c r="E38" s="16" t="str">
        <f>IF(E36="","",(E36-E37))</f>
        <v/>
      </c>
      <c r="F38" s="19" t="s">
        <v>11</v>
      </c>
      <c r="G38" s="17" t="s">
        <v>9</v>
      </c>
      <c r="H38" s="41"/>
    </row>
    <row r="39" spans="1:8" s="23" customFormat="1" ht="5.15" customHeight="1">
      <c r="A39" s="25"/>
      <c r="B39" s="26"/>
      <c r="C39" s="26"/>
      <c r="D39" s="27"/>
      <c r="E39" s="25"/>
      <c r="F39" s="25"/>
      <c r="G39" s="25"/>
      <c r="H39" s="25"/>
    </row>
    <row r="40" spans="1:8" ht="20.149999999999999" customHeight="1">
      <c r="A40" s="21" t="s">
        <v>19</v>
      </c>
      <c r="B40" s="20"/>
      <c r="C40" s="8" t="s">
        <v>2</v>
      </c>
      <c r="D40" s="9" t="s">
        <v>3</v>
      </c>
      <c r="E40" s="10" t="s">
        <v>3</v>
      </c>
      <c r="F40" s="10" t="s">
        <v>2</v>
      </c>
      <c r="H40" s="8" t="str">
        <f>IF(D43="","",IF((ABS(D43-E43)&lt;1),"Very Good",IF((ABS(D43-E43)&lt;2),"Good","Keep Trying")))</f>
        <v/>
      </c>
    </row>
    <row r="41" spans="1:8" ht="20.149999999999999" customHeight="1">
      <c r="A41" s="12" t="s">
        <v>5</v>
      </c>
      <c r="B41" s="13" t="s">
        <v>6</v>
      </c>
      <c r="C41" s="14"/>
      <c r="D41" s="15" t="str">
        <f>IF(C41="","",20*LOG10(C41*100))</f>
        <v/>
      </c>
      <c r="E41" s="16" t="str">
        <f>IF(F41="","",20*LOG10(F41*100))</f>
        <v/>
      </c>
      <c r="F41" s="14"/>
      <c r="G41" s="17" t="s">
        <v>7</v>
      </c>
      <c r="H41" s="24" t="str">
        <f>IF(D41="","",ROUND(ABS(D43-E43),1)&amp;"dB Crosstalk Differential")</f>
        <v/>
      </c>
    </row>
    <row r="42" spans="1:8" ht="20.149999999999999" customHeight="1">
      <c r="A42" s="12" t="s">
        <v>5</v>
      </c>
      <c r="B42" s="13" t="s">
        <v>7</v>
      </c>
      <c r="C42" s="14"/>
      <c r="D42" s="15" t="str">
        <f>IF(C42="","",20*LOG10(C42*100))</f>
        <v/>
      </c>
      <c r="E42" s="16" t="str">
        <f>IF(F42="","",20*LOG10(F42*100))</f>
        <v/>
      </c>
      <c r="F42" s="14"/>
      <c r="G42" s="17" t="s">
        <v>6</v>
      </c>
      <c r="H42" s="10" t="s">
        <v>4</v>
      </c>
    </row>
    <row r="43" spans="1:8" ht="20.149999999999999" customHeight="1">
      <c r="A43" s="12" t="s">
        <v>8</v>
      </c>
      <c r="B43" s="13" t="s">
        <v>9</v>
      </c>
      <c r="C43" s="7" t="s">
        <v>10</v>
      </c>
      <c r="D43" s="18" t="str">
        <f>IF(D41="","",(D41-D42))</f>
        <v/>
      </c>
      <c r="E43" s="16" t="str">
        <f>IF(E41="","",(E41-E42))</f>
        <v/>
      </c>
      <c r="F43" s="19" t="s">
        <v>11</v>
      </c>
      <c r="G43" s="17" t="s">
        <v>9</v>
      </c>
      <c r="H43" s="41"/>
    </row>
    <row r="44" spans="1:8" s="23" customFormat="1" ht="5.15" customHeight="1">
      <c r="A44" s="25"/>
      <c r="B44" s="26"/>
      <c r="C44" s="26"/>
      <c r="D44" s="27"/>
      <c r="E44" s="25"/>
      <c r="F44" s="25"/>
      <c r="G44" s="25"/>
      <c r="H44" s="25"/>
    </row>
    <row r="45" spans="1:8" ht="20.149999999999999" customHeight="1">
      <c r="A45" s="21" t="s">
        <v>20</v>
      </c>
      <c r="B45" s="20"/>
      <c r="C45" s="8" t="s">
        <v>2</v>
      </c>
      <c r="D45" s="9" t="s">
        <v>3</v>
      </c>
      <c r="E45" s="10" t="s">
        <v>3</v>
      </c>
      <c r="F45" s="10" t="s">
        <v>2</v>
      </c>
      <c r="H45" s="8" t="str">
        <f>IF(D48="","",IF((ABS(D48-E48)&lt;1),"Very Good",IF((ABS(D48-E48)&lt;2),"Good","Keep Trying")))</f>
        <v/>
      </c>
    </row>
    <row r="46" spans="1:8" ht="20.149999999999999" customHeight="1">
      <c r="A46" s="12" t="s">
        <v>5</v>
      </c>
      <c r="B46" s="13" t="s">
        <v>6</v>
      </c>
      <c r="C46" s="14"/>
      <c r="D46" s="15" t="str">
        <f>IF(C46="","",20*LOG10(C46*100))</f>
        <v/>
      </c>
      <c r="E46" s="16" t="str">
        <f>IF(F46="","",20*LOG10(F46*100))</f>
        <v/>
      </c>
      <c r="F46" s="14"/>
      <c r="G46" s="17" t="s">
        <v>7</v>
      </c>
      <c r="H46" s="24" t="str">
        <f>IF(D46="","",ROUND(ABS(D48-E48),1)&amp;"dB Crosstalk Differential")</f>
        <v/>
      </c>
    </row>
    <row r="47" spans="1:8" ht="20.149999999999999" customHeight="1">
      <c r="A47" s="12" t="s">
        <v>5</v>
      </c>
      <c r="B47" s="13" t="s">
        <v>7</v>
      </c>
      <c r="C47" s="14"/>
      <c r="D47" s="15" t="str">
        <f>IF(C47="","",20*LOG10(C47*100))</f>
        <v/>
      </c>
      <c r="E47" s="16" t="str">
        <f>IF(F47="","",20*LOG10(F47*100))</f>
        <v/>
      </c>
      <c r="F47" s="14"/>
      <c r="G47" s="17" t="s">
        <v>6</v>
      </c>
      <c r="H47" s="10" t="s">
        <v>4</v>
      </c>
    </row>
    <row r="48" spans="1:8" ht="20.149999999999999" customHeight="1">
      <c r="A48" s="12" t="s">
        <v>8</v>
      </c>
      <c r="B48" s="13" t="s">
        <v>9</v>
      </c>
      <c r="C48" s="7" t="s">
        <v>10</v>
      </c>
      <c r="D48" s="18" t="str">
        <f>IF(D46="","",(D46-D47))</f>
        <v/>
      </c>
      <c r="E48" s="16" t="str">
        <f>IF(E46="","",(E46-E47))</f>
        <v/>
      </c>
      <c r="F48" s="19" t="s">
        <v>11</v>
      </c>
      <c r="G48" s="17" t="s">
        <v>9</v>
      </c>
      <c r="H48" s="41"/>
    </row>
    <row r="49" spans="1:8" s="23" customFormat="1" ht="5.15" customHeight="1">
      <c r="A49" s="25"/>
      <c r="B49" s="26"/>
      <c r="C49" s="26"/>
      <c r="D49" s="27"/>
      <c r="E49" s="25"/>
      <c r="F49" s="25"/>
      <c r="G49" s="25"/>
      <c r="H49" s="25"/>
    </row>
    <row r="50" spans="1:8" ht="20.149999999999999" customHeight="1">
      <c r="A50" s="21" t="s">
        <v>21</v>
      </c>
      <c r="B50" s="20"/>
      <c r="C50" s="8" t="s">
        <v>2</v>
      </c>
      <c r="D50" s="9" t="s">
        <v>3</v>
      </c>
      <c r="E50" s="10" t="s">
        <v>3</v>
      </c>
      <c r="F50" s="10" t="s">
        <v>2</v>
      </c>
      <c r="H50" s="8" t="str">
        <f>IF(D53="","",IF((ABS(D53-E53)&lt;1),"Very Good",IF((ABS(D53-E53)&lt;2),"Good","Keep Trying")))</f>
        <v/>
      </c>
    </row>
    <row r="51" spans="1:8" ht="20.149999999999999" customHeight="1">
      <c r="A51" s="12" t="s">
        <v>5</v>
      </c>
      <c r="B51" s="13" t="s">
        <v>6</v>
      </c>
      <c r="C51" s="14"/>
      <c r="D51" s="15" t="str">
        <f>IF(C51="","",20*LOG10(C51*100))</f>
        <v/>
      </c>
      <c r="E51" s="16" t="str">
        <f>IF(F51="","",20*LOG10(F51*100))</f>
        <v/>
      </c>
      <c r="F51" s="14"/>
      <c r="G51" s="17" t="s">
        <v>7</v>
      </c>
      <c r="H51" s="24" t="str">
        <f>IF(D51="","",ROUND(ABS(D53-E53),1)&amp;"dB Crosstalk Differential")</f>
        <v/>
      </c>
    </row>
    <row r="52" spans="1:8" ht="20.149999999999999" customHeight="1">
      <c r="A52" s="12" t="s">
        <v>5</v>
      </c>
      <c r="B52" s="13" t="s">
        <v>7</v>
      </c>
      <c r="C52" s="14"/>
      <c r="D52" s="15" t="str">
        <f>IF(C52="","",20*LOG10(C52*100))</f>
        <v/>
      </c>
      <c r="E52" s="16" t="str">
        <f>IF(F52="","",20*LOG10(F52*100))</f>
        <v/>
      </c>
      <c r="F52" s="14"/>
      <c r="G52" s="17" t="s">
        <v>6</v>
      </c>
      <c r="H52" s="10" t="s">
        <v>4</v>
      </c>
    </row>
    <row r="53" spans="1:8" ht="20.149999999999999" customHeight="1">
      <c r="A53" s="12" t="s">
        <v>8</v>
      </c>
      <c r="B53" s="13" t="s">
        <v>9</v>
      </c>
      <c r="C53" s="7" t="s">
        <v>10</v>
      </c>
      <c r="D53" s="18" t="str">
        <f>IF(D51="","",(D51-D52))</f>
        <v/>
      </c>
      <c r="E53" s="16" t="str">
        <f>IF(E51="","",(E51-E52))</f>
        <v/>
      </c>
      <c r="F53" s="19" t="s">
        <v>11</v>
      </c>
      <c r="G53" s="17" t="s">
        <v>9</v>
      </c>
      <c r="H53" s="41"/>
    </row>
    <row r="54" spans="1:8" s="23" customFormat="1" ht="5.15" customHeight="1">
      <c r="A54" s="25"/>
      <c r="B54" s="26"/>
      <c r="C54" s="26"/>
      <c r="D54" s="27"/>
      <c r="E54" s="25"/>
      <c r="F54" s="25"/>
      <c r="G54" s="25"/>
      <c r="H54" s="25"/>
    </row>
    <row r="55" spans="1:8" s="12" customFormat="1" ht="20.149999999999999" customHeight="1">
      <c r="A55" s="21" t="s">
        <v>22</v>
      </c>
      <c r="B55" s="7"/>
      <c r="C55" s="8" t="s">
        <v>2</v>
      </c>
      <c r="D55" s="9" t="s">
        <v>3</v>
      </c>
      <c r="E55" s="10" t="s">
        <v>3</v>
      </c>
      <c r="F55" s="10" t="s">
        <v>2</v>
      </c>
      <c r="G55" s="11"/>
      <c r="H55" s="8" t="str">
        <f>IF(D58="","",IF((ABS(D58-E58)&lt;1),"Very Good",IF((ABS(D58-E58)&lt;2),"Good","Keep Trying")))</f>
        <v/>
      </c>
    </row>
    <row r="56" spans="1:8" s="12" customFormat="1" ht="20.149999999999999" customHeight="1">
      <c r="A56" s="12" t="s">
        <v>5</v>
      </c>
      <c r="B56" s="13" t="s">
        <v>6</v>
      </c>
      <c r="C56" s="14"/>
      <c r="D56" s="15" t="str">
        <f>IF(C56="","",20*LOG10(C56*100))</f>
        <v/>
      </c>
      <c r="E56" s="16" t="str">
        <f>IF(F56="","",20*LOG10(F56*100))</f>
        <v/>
      </c>
      <c r="F56" s="14"/>
      <c r="G56" s="17" t="s">
        <v>7</v>
      </c>
      <c r="H56" s="24" t="str">
        <f>IF(D56="","",ROUND(ABS(D58-E58),1)&amp;"dB Crosstalk Differential")</f>
        <v/>
      </c>
    </row>
    <row r="57" spans="1:8" s="12" customFormat="1" ht="20.149999999999999" customHeight="1">
      <c r="A57" s="12" t="s">
        <v>5</v>
      </c>
      <c r="B57" s="13" t="s">
        <v>7</v>
      </c>
      <c r="C57" s="14"/>
      <c r="D57" s="15" t="str">
        <f>IF(C57="","",20*LOG10(C57*100))</f>
        <v/>
      </c>
      <c r="E57" s="16" t="str">
        <f>IF(F57="","",20*LOG10(F57*100))</f>
        <v/>
      </c>
      <c r="F57" s="14"/>
      <c r="G57" s="17" t="s">
        <v>6</v>
      </c>
      <c r="H57" s="10" t="s">
        <v>4</v>
      </c>
    </row>
    <row r="58" spans="1:8" s="12" customFormat="1" ht="20.149999999999999" customHeight="1">
      <c r="A58" s="12" t="s">
        <v>8</v>
      </c>
      <c r="B58" s="13" t="s">
        <v>9</v>
      </c>
      <c r="C58" s="7" t="s">
        <v>10</v>
      </c>
      <c r="D58" s="18" t="str">
        <f>IF(D56="","",(D56-D57))</f>
        <v/>
      </c>
      <c r="E58" s="16" t="str">
        <f>IF(E56="","",(E56-E57))</f>
        <v/>
      </c>
      <c r="F58" s="19" t="s">
        <v>11</v>
      </c>
      <c r="G58" s="17" t="s">
        <v>9</v>
      </c>
      <c r="H58" s="41"/>
    </row>
    <row r="59" spans="1:8" s="23" customFormat="1" ht="5.15" customHeight="1">
      <c r="A59" s="25"/>
      <c r="B59" s="26"/>
      <c r="C59" s="26"/>
      <c r="D59" s="27"/>
      <c r="E59" s="25"/>
      <c r="F59" s="25"/>
      <c r="G59" s="25"/>
      <c r="H59" s="25"/>
    </row>
    <row r="60" spans="1:8" ht="20.149999999999999" customHeight="1">
      <c r="A60" s="21" t="s">
        <v>23</v>
      </c>
      <c r="B60" s="7"/>
      <c r="C60" s="8" t="s">
        <v>2</v>
      </c>
      <c r="D60" s="9" t="s">
        <v>3</v>
      </c>
      <c r="E60" s="10" t="s">
        <v>3</v>
      </c>
      <c r="F60" s="10" t="s">
        <v>2</v>
      </c>
      <c r="G60" s="11"/>
      <c r="H60" s="8" t="str">
        <f>IF(D63="","",IF((ABS(D63-E63)&lt;1),"Very Good",IF((ABS(D63-E63)&lt;2),"Good","Keep Trying")))</f>
        <v/>
      </c>
    </row>
    <row r="61" spans="1:8" ht="20.149999999999999" customHeight="1">
      <c r="A61" s="12" t="s">
        <v>5</v>
      </c>
      <c r="B61" s="13" t="s">
        <v>6</v>
      </c>
      <c r="C61" s="14"/>
      <c r="D61" s="15" t="str">
        <f>IF(C61="","",20*LOG10(C61*100))</f>
        <v/>
      </c>
      <c r="E61" s="16" t="str">
        <f>IF(F61="","",20*LOG10(F61*100))</f>
        <v/>
      </c>
      <c r="F61" s="14"/>
      <c r="G61" s="17" t="s">
        <v>7</v>
      </c>
      <c r="H61" s="24" t="str">
        <f>IF(D61="","",ROUND(ABS(D63-E63),1)&amp;"dB Crosstalk Differential")</f>
        <v/>
      </c>
    </row>
    <row r="62" spans="1:8" ht="20.149999999999999" customHeight="1">
      <c r="A62" s="12" t="s">
        <v>5</v>
      </c>
      <c r="B62" s="13" t="s">
        <v>7</v>
      </c>
      <c r="C62" s="14"/>
      <c r="D62" s="15" t="str">
        <f>IF(C62="","",20*LOG10(C62*100))</f>
        <v/>
      </c>
      <c r="E62" s="16" t="str">
        <f>IF(F62="","",20*LOG10(F62*100))</f>
        <v/>
      </c>
      <c r="F62" s="14"/>
      <c r="G62" s="17" t="s">
        <v>6</v>
      </c>
      <c r="H62" s="10" t="s">
        <v>4</v>
      </c>
    </row>
    <row r="63" spans="1:8" ht="20.149999999999999" customHeight="1">
      <c r="A63" s="12" t="s">
        <v>8</v>
      </c>
      <c r="B63" s="13" t="s">
        <v>9</v>
      </c>
      <c r="C63" s="7" t="s">
        <v>10</v>
      </c>
      <c r="D63" s="18" t="str">
        <f>IF(D61="","",(D61-D62))</f>
        <v/>
      </c>
      <c r="E63" s="16" t="str">
        <f>IF(E61="","",(E61-E62))</f>
        <v/>
      </c>
      <c r="F63" s="19" t="s">
        <v>11</v>
      </c>
      <c r="G63" s="17" t="s">
        <v>9</v>
      </c>
      <c r="H63" s="41"/>
    </row>
    <row r="64" spans="1:8" s="23" customFormat="1" ht="5.15" customHeight="1">
      <c r="A64" s="25"/>
      <c r="B64" s="26"/>
      <c r="C64" s="26"/>
      <c r="D64" s="27"/>
      <c r="E64" s="25"/>
      <c r="F64" s="25"/>
      <c r="G64" s="25"/>
      <c r="H64" s="25"/>
    </row>
    <row r="65" spans="1:8" ht="20.149999999999999" customHeight="1">
      <c r="A65" s="21" t="s">
        <v>24</v>
      </c>
      <c r="B65" s="20"/>
      <c r="C65" s="8" t="s">
        <v>2</v>
      </c>
      <c r="D65" s="9" t="s">
        <v>3</v>
      </c>
      <c r="E65" s="10" t="s">
        <v>3</v>
      </c>
      <c r="F65" s="10" t="s">
        <v>2</v>
      </c>
      <c r="H65" s="8" t="str">
        <f>IF(D68="","",IF((ABS(D68-E68)&lt;1),"Very Good",IF((ABS(D68-E68)&lt;2),"Good","Keep Trying")))</f>
        <v/>
      </c>
    </row>
    <row r="66" spans="1:8" ht="20.149999999999999" customHeight="1">
      <c r="A66" s="12" t="s">
        <v>5</v>
      </c>
      <c r="B66" s="13" t="s">
        <v>6</v>
      </c>
      <c r="C66" s="14"/>
      <c r="D66" s="15" t="str">
        <f>IF(C66="","",20*LOG10(C66*100))</f>
        <v/>
      </c>
      <c r="E66" s="16" t="str">
        <f>IF(F66="","",20*LOG10(F66*100))</f>
        <v/>
      </c>
      <c r="F66" s="14"/>
      <c r="G66" s="17" t="s">
        <v>7</v>
      </c>
      <c r="H66" s="24" t="str">
        <f>IF(D66="","",ROUND(ABS(D68-E68),1)&amp;"dB Crosstalk Differential")</f>
        <v/>
      </c>
    </row>
    <row r="67" spans="1:8" ht="20.149999999999999" customHeight="1">
      <c r="A67" s="12" t="s">
        <v>5</v>
      </c>
      <c r="B67" s="13" t="s">
        <v>7</v>
      </c>
      <c r="C67" s="14"/>
      <c r="D67" s="15" t="str">
        <f>IF(C67="","",20*LOG10(C67*100))</f>
        <v/>
      </c>
      <c r="E67" s="16" t="str">
        <f>IF(F67="","",20*LOG10(F67*100))</f>
        <v/>
      </c>
      <c r="F67" s="14"/>
      <c r="G67" s="17" t="s">
        <v>6</v>
      </c>
      <c r="H67" s="10" t="s">
        <v>4</v>
      </c>
    </row>
    <row r="68" spans="1:8" ht="20.149999999999999" customHeight="1">
      <c r="A68" s="12" t="s">
        <v>8</v>
      </c>
      <c r="B68" s="13" t="s">
        <v>9</v>
      </c>
      <c r="C68" s="7" t="s">
        <v>10</v>
      </c>
      <c r="D68" s="18" t="str">
        <f>IF(D66="","",(D66-D67))</f>
        <v/>
      </c>
      <c r="E68" s="16" t="str">
        <f>IF(E66="","",(E66-E67))</f>
        <v/>
      </c>
      <c r="F68" s="19" t="s">
        <v>11</v>
      </c>
      <c r="G68" s="17" t="s">
        <v>9</v>
      </c>
      <c r="H68" s="41"/>
    </row>
    <row r="69" spans="1:8" s="23" customFormat="1" ht="5.15" customHeight="1">
      <c r="A69" s="25"/>
      <c r="B69" s="26"/>
      <c r="C69" s="26"/>
      <c r="D69" s="27"/>
      <c r="E69" s="25"/>
      <c r="F69" s="25"/>
      <c r="G69" s="25"/>
      <c r="H69" s="25"/>
    </row>
    <row r="70" spans="1:8" ht="20.149999999999999" customHeight="1">
      <c r="A70" s="21" t="s">
        <v>25</v>
      </c>
      <c r="B70" s="20"/>
      <c r="C70" s="8" t="s">
        <v>2</v>
      </c>
      <c r="D70" s="9" t="s">
        <v>3</v>
      </c>
      <c r="E70" s="10" t="s">
        <v>3</v>
      </c>
      <c r="F70" s="10" t="s">
        <v>2</v>
      </c>
      <c r="H70" s="8" t="str">
        <f>IF(D73="","",IF((ABS(D73-E73)&lt;1),"Very Good",IF((ABS(D73-E73)&lt;2),"Good","Keep Trying")))</f>
        <v/>
      </c>
    </row>
    <row r="71" spans="1:8" ht="20.149999999999999" customHeight="1">
      <c r="A71" s="12" t="s">
        <v>5</v>
      </c>
      <c r="B71" s="13" t="s">
        <v>6</v>
      </c>
      <c r="C71" s="14"/>
      <c r="D71" s="15" t="str">
        <f>IF(C71="","",20*LOG10(C71*100))</f>
        <v/>
      </c>
      <c r="E71" s="16" t="str">
        <f>IF(F71="","",20*LOG10(F71*100))</f>
        <v/>
      </c>
      <c r="F71" s="14"/>
      <c r="G71" s="17" t="s">
        <v>7</v>
      </c>
      <c r="H71" s="24" t="str">
        <f>IF(D71="","",ROUND(ABS(D73-E73),1)&amp;"dB Crosstalk Differential")</f>
        <v/>
      </c>
    </row>
    <row r="72" spans="1:8" ht="20.149999999999999" customHeight="1">
      <c r="A72" s="12" t="s">
        <v>5</v>
      </c>
      <c r="B72" s="13" t="s">
        <v>7</v>
      </c>
      <c r="C72" s="14"/>
      <c r="D72" s="15" t="str">
        <f>IF(C72="","",20*LOG10(C72*100))</f>
        <v/>
      </c>
      <c r="E72" s="16" t="str">
        <f>IF(F72="","",20*LOG10(F72*100))</f>
        <v/>
      </c>
      <c r="F72" s="14"/>
      <c r="G72" s="17" t="s">
        <v>6</v>
      </c>
      <c r="H72" s="10" t="s">
        <v>4</v>
      </c>
    </row>
    <row r="73" spans="1:8" ht="20.149999999999999" customHeight="1">
      <c r="A73" s="12" t="s">
        <v>8</v>
      </c>
      <c r="B73" s="13" t="s">
        <v>9</v>
      </c>
      <c r="C73" s="7" t="s">
        <v>10</v>
      </c>
      <c r="D73" s="18" t="str">
        <f>IF(D71="","",(D71-D72))</f>
        <v/>
      </c>
      <c r="E73" s="16" t="str">
        <f>IF(E71="","",(E71-E72))</f>
        <v/>
      </c>
      <c r="F73" s="19" t="s">
        <v>11</v>
      </c>
      <c r="G73" s="17" t="s">
        <v>9</v>
      </c>
      <c r="H73" s="41"/>
    </row>
    <row r="74" spans="1:8" s="23" customFormat="1" ht="5.15" customHeight="1">
      <c r="A74" s="25"/>
      <c r="B74" s="26"/>
      <c r="C74" s="26"/>
      <c r="D74" s="27"/>
      <c r="E74" s="25"/>
      <c r="F74" s="25"/>
      <c r="G74" s="25"/>
      <c r="H74" s="25"/>
    </row>
    <row r="75" spans="1:8" ht="20.149999999999999" customHeight="1">
      <c r="A75" s="21" t="s">
        <v>26</v>
      </c>
      <c r="B75" s="20"/>
      <c r="C75" s="8" t="s">
        <v>2</v>
      </c>
      <c r="D75" s="9" t="s">
        <v>3</v>
      </c>
      <c r="E75" s="10" t="s">
        <v>3</v>
      </c>
      <c r="F75" s="10" t="s">
        <v>2</v>
      </c>
      <c r="H75" s="8" t="str">
        <f>IF(D78="","",IF((ABS(D78-E78)&lt;1),"Very Good",IF((ABS(D78-E78)&lt;2),"Good","Keep Trying")))</f>
        <v/>
      </c>
    </row>
    <row r="76" spans="1:8" ht="20.149999999999999" customHeight="1">
      <c r="A76" s="12" t="s">
        <v>5</v>
      </c>
      <c r="B76" s="13" t="s">
        <v>6</v>
      </c>
      <c r="C76" s="14"/>
      <c r="D76" s="15" t="str">
        <f>IF(C76="","",20*LOG10(C76*100))</f>
        <v/>
      </c>
      <c r="E76" s="16" t="str">
        <f>IF(F76="","",20*LOG10(F76*100))</f>
        <v/>
      </c>
      <c r="F76" s="14"/>
      <c r="G76" s="17" t="s">
        <v>7</v>
      </c>
      <c r="H76" s="24" t="str">
        <f>IF(D76="","",ROUND(ABS(D78-E78),1)&amp;"dB Crosstalk Differential")</f>
        <v/>
      </c>
    </row>
    <row r="77" spans="1:8" ht="20.149999999999999" customHeight="1">
      <c r="A77" s="12" t="s">
        <v>5</v>
      </c>
      <c r="B77" s="13" t="s">
        <v>7</v>
      </c>
      <c r="C77" s="14"/>
      <c r="D77" s="15" t="str">
        <f>IF(C77="","",20*LOG10(C77*100))</f>
        <v/>
      </c>
      <c r="E77" s="16" t="str">
        <f>IF(F77="","",20*LOG10(F77*100))</f>
        <v/>
      </c>
      <c r="F77" s="14"/>
      <c r="G77" s="17" t="s">
        <v>6</v>
      </c>
      <c r="H77" s="10" t="s">
        <v>4</v>
      </c>
    </row>
    <row r="78" spans="1:8" ht="20.149999999999999" customHeight="1">
      <c r="A78" s="12" t="s">
        <v>8</v>
      </c>
      <c r="B78" s="13" t="s">
        <v>9</v>
      </c>
      <c r="C78" s="7" t="s">
        <v>10</v>
      </c>
      <c r="D78" s="18" t="str">
        <f>IF(D76="","",(D76-D77))</f>
        <v/>
      </c>
      <c r="E78" s="16" t="str">
        <f>IF(E76="","",(E76-E77))</f>
        <v/>
      </c>
      <c r="F78" s="19" t="s">
        <v>11</v>
      </c>
      <c r="G78" s="17" t="s">
        <v>9</v>
      </c>
      <c r="H78" s="41"/>
    </row>
    <row r="79" spans="1:8" s="23" customFormat="1" ht="5.15" customHeight="1">
      <c r="A79" s="25"/>
      <c r="B79" s="26"/>
      <c r="C79" s="26"/>
      <c r="D79" s="27"/>
      <c r="E79" s="25"/>
      <c r="F79" s="25"/>
      <c r="G79" s="25"/>
      <c r="H79" s="25"/>
    </row>
    <row r="80" spans="1:8" s="12" customFormat="1" ht="20.149999999999999" customHeight="1">
      <c r="A80" s="21" t="s">
        <v>27</v>
      </c>
      <c r="B80" s="7"/>
      <c r="C80" s="8" t="s">
        <v>2</v>
      </c>
      <c r="D80" s="9" t="s">
        <v>3</v>
      </c>
      <c r="E80" s="10" t="s">
        <v>3</v>
      </c>
      <c r="F80" s="10" t="s">
        <v>2</v>
      </c>
      <c r="G80" s="11"/>
      <c r="H80" s="8" t="str">
        <f>IF(D83="","",IF((ABS(D83-E83)&lt;1),"Very Good",IF((ABS(D83-E83)&lt;2),"Good","Keep Trying")))</f>
        <v/>
      </c>
    </row>
    <row r="81" spans="1:8" s="12" customFormat="1" ht="20.149999999999999" customHeight="1">
      <c r="A81" s="12" t="s">
        <v>5</v>
      </c>
      <c r="B81" s="13" t="s">
        <v>6</v>
      </c>
      <c r="C81" s="14"/>
      <c r="D81" s="15" t="str">
        <f>IF(C81="","",20*LOG10(C81*100))</f>
        <v/>
      </c>
      <c r="E81" s="16" t="str">
        <f>IF(F81="","",20*LOG10(F81*100))</f>
        <v/>
      </c>
      <c r="F81" s="14"/>
      <c r="G81" s="17" t="s">
        <v>7</v>
      </c>
      <c r="H81" s="24" t="str">
        <f>IF(D81="","",ROUND(ABS(D83-E83),1)&amp;"dB Crosstalk Differential")</f>
        <v/>
      </c>
    </row>
    <row r="82" spans="1:8" s="12" customFormat="1" ht="20.149999999999999" customHeight="1">
      <c r="A82" s="12" t="s">
        <v>5</v>
      </c>
      <c r="B82" s="13" t="s">
        <v>7</v>
      </c>
      <c r="C82" s="14"/>
      <c r="D82" s="15" t="str">
        <f>IF(C82="","",20*LOG10(C82*100))</f>
        <v/>
      </c>
      <c r="E82" s="16" t="str">
        <f>IF(F82="","",20*LOG10(F82*100))</f>
        <v/>
      </c>
      <c r="F82" s="14"/>
      <c r="G82" s="17" t="s">
        <v>6</v>
      </c>
      <c r="H82" s="10" t="s">
        <v>4</v>
      </c>
    </row>
    <row r="83" spans="1:8" s="12" customFormat="1" ht="20.149999999999999" customHeight="1">
      <c r="A83" s="12" t="s">
        <v>8</v>
      </c>
      <c r="B83" s="13" t="s">
        <v>9</v>
      </c>
      <c r="C83" s="7" t="s">
        <v>10</v>
      </c>
      <c r="D83" s="18" t="str">
        <f>IF(D81="","",(D81-D82))</f>
        <v/>
      </c>
      <c r="E83" s="16" t="str">
        <f>IF(E81="","",(E81-E82))</f>
        <v/>
      </c>
      <c r="F83" s="19" t="s">
        <v>11</v>
      </c>
      <c r="G83" s="17" t="s">
        <v>9</v>
      </c>
      <c r="H83" s="41"/>
    </row>
    <row r="84" spans="1:8" s="23" customFormat="1" ht="5.15" customHeight="1">
      <c r="A84" s="25"/>
      <c r="B84" s="26"/>
      <c r="C84" s="26"/>
      <c r="D84" s="27"/>
      <c r="E84" s="25"/>
      <c r="F84" s="25"/>
      <c r="G84" s="25"/>
      <c r="H84" s="25"/>
    </row>
    <row r="85" spans="1:8" ht="20.149999999999999" customHeight="1">
      <c r="A85" s="21" t="s">
        <v>28</v>
      </c>
      <c r="B85" s="7"/>
      <c r="C85" s="8" t="s">
        <v>2</v>
      </c>
      <c r="D85" s="9" t="s">
        <v>3</v>
      </c>
      <c r="E85" s="10" t="s">
        <v>3</v>
      </c>
      <c r="F85" s="10" t="s">
        <v>2</v>
      </c>
      <c r="G85" s="11"/>
      <c r="H85" s="8" t="str">
        <f>IF(D88="","",IF((ABS(D88-E88)&lt;1),"Very Good",IF((ABS(D88-E88)&lt;2),"Good","Keep Trying")))</f>
        <v/>
      </c>
    </row>
    <row r="86" spans="1:8" ht="20.149999999999999" customHeight="1">
      <c r="A86" s="12" t="s">
        <v>5</v>
      </c>
      <c r="B86" s="13" t="s">
        <v>6</v>
      </c>
      <c r="C86" s="14"/>
      <c r="D86" s="15" t="str">
        <f>IF(C86="","",20*LOG10(C86*100))</f>
        <v/>
      </c>
      <c r="E86" s="16" t="str">
        <f>IF(F86="","",20*LOG10(F86*100))</f>
        <v/>
      </c>
      <c r="F86" s="14"/>
      <c r="G86" s="17" t="s">
        <v>7</v>
      </c>
      <c r="H86" s="24" t="str">
        <f>IF(D86="","",ROUND(ABS(D88-E88),1)&amp;"dB Crosstalk Differential")</f>
        <v/>
      </c>
    </row>
    <row r="87" spans="1:8" ht="20.149999999999999" customHeight="1">
      <c r="A87" s="12" t="s">
        <v>5</v>
      </c>
      <c r="B87" s="13" t="s">
        <v>7</v>
      </c>
      <c r="C87" s="14"/>
      <c r="D87" s="15" t="str">
        <f>IF(C87="","",20*LOG10(C87*100))</f>
        <v/>
      </c>
      <c r="E87" s="16" t="str">
        <f>IF(F87="","",20*LOG10(F87*100))</f>
        <v/>
      </c>
      <c r="F87" s="14"/>
      <c r="G87" s="17" t="s">
        <v>6</v>
      </c>
      <c r="H87" s="10" t="s">
        <v>4</v>
      </c>
    </row>
    <row r="88" spans="1:8" ht="20.149999999999999" customHeight="1">
      <c r="A88" s="12" t="s">
        <v>8</v>
      </c>
      <c r="B88" s="13" t="s">
        <v>9</v>
      </c>
      <c r="C88" s="7" t="s">
        <v>10</v>
      </c>
      <c r="D88" s="18" t="str">
        <f>IF(D86="","",(D86-D87))</f>
        <v/>
      </c>
      <c r="E88" s="16" t="str">
        <f>IF(E86="","",(E86-E87))</f>
        <v/>
      </c>
      <c r="F88" s="19" t="s">
        <v>11</v>
      </c>
      <c r="G88" s="17" t="s">
        <v>9</v>
      </c>
      <c r="H88" s="41"/>
    </row>
    <row r="89" spans="1:8" s="23" customFormat="1" ht="5.15" customHeight="1">
      <c r="A89" s="25"/>
      <c r="B89" s="26"/>
      <c r="C89" s="26"/>
      <c r="D89" s="27"/>
      <c r="E89" s="25"/>
      <c r="F89" s="25"/>
      <c r="G89" s="25"/>
      <c r="H89" s="25"/>
    </row>
    <row r="90" spans="1:8" ht="20.149999999999999" customHeight="1">
      <c r="A90" s="21" t="s">
        <v>29</v>
      </c>
      <c r="B90" s="20"/>
      <c r="C90" s="8" t="s">
        <v>2</v>
      </c>
      <c r="D90" s="9" t="s">
        <v>3</v>
      </c>
      <c r="E90" s="10" t="s">
        <v>3</v>
      </c>
      <c r="F90" s="10" t="s">
        <v>2</v>
      </c>
      <c r="H90" s="8" t="str">
        <f>IF(D93="","",IF((ABS(D93-E93)&lt;1),"Very Good",IF((ABS(D93-E93)&lt;2),"Good","Keep Trying")))</f>
        <v/>
      </c>
    </row>
    <row r="91" spans="1:8" ht="20.149999999999999" customHeight="1">
      <c r="A91" s="12" t="s">
        <v>5</v>
      </c>
      <c r="B91" s="13" t="s">
        <v>6</v>
      </c>
      <c r="C91" s="14"/>
      <c r="D91" s="15" t="str">
        <f>IF(C91="","",20*LOG10(C91*100))</f>
        <v/>
      </c>
      <c r="E91" s="16" t="str">
        <f>IF(F91="","",20*LOG10(F91*100))</f>
        <v/>
      </c>
      <c r="F91" s="14"/>
      <c r="G91" s="17" t="s">
        <v>7</v>
      </c>
      <c r="H91" s="24" t="str">
        <f>IF(D91="","",ROUND(ABS(D93-E93),1)&amp;"dB Crosstalk Differential")</f>
        <v/>
      </c>
    </row>
    <row r="92" spans="1:8" ht="20.149999999999999" customHeight="1">
      <c r="A92" s="12" t="s">
        <v>5</v>
      </c>
      <c r="B92" s="13" t="s">
        <v>7</v>
      </c>
      <c r="C92" s="14"/>
      <c r="D92" s="15" t="str">
        <f>IF(C92="","",20*LOG10(C92*100))</f>
        <v/>
      </c>
      <c r="E92" s="16" t="str">
        <f>IF(F92="","",20*LOG10(F92*100))</f>
        <v/>
      </c>
      <c r="F92" s="14"/>
      <c r="G92" s="17" t="s">
        <v>6</v>
      </c>
      <c r="H92" s="10" t="s">
        <v>4</v>
      </c>
    </row>
    <row r="93" spans="1:8" ht="20.149999999999999" customHeight="1">
      <c r="A93" s="12" t="s">
        <v>8</v>
      </c>
      <c r="B93" s="13" t="s">
        <v>9</v>
      </c>
      <c r="C93" s="7" t="s">
        <v>10</v>
      </c>
      <c r="D93" s="18" t="str">
        <f>IF(D91="","",(D91-D92))</f>
        <v/>
      </c>
      <c r="E93" s="16" t="str">
        <f>IF(E91="","",(E91-E92))</f>
        <v/>
      </c>
      <c r="F93" s="19" t="s">
        <v>11</v>
      </c>
      <c r="G93" s="17" t="s">
        <v>9</v>
      </c>
      <c r="H93" s="41"/>
    </row>
    <row r="94" spans="1:8" s="23" customFormat="1" ht="5.15" customHeight="1">
      <c r="A94" s="25"/>
      <c r="B94" s="26"/>
      <c r="C94" s="26"/>
      <c r="D94" s="27"/>
      <c r="E94" s="25"/>
      <c r="F94" s="25"/>
      <c r="G94" s="25"/>
      <c r="H94" s="25"/>
    </row>
    <row r="95" spans="1:8" ht="20.149999999999999" customHeight="1">
      <c r="A95" s="21" t="s">
        <v>30</v>
      </c>
      <c r="B95" s="20"/>
      <c r="C95" s="8" t="s">
        <v>2</v>
      </c>
      <c r="D95" s="9" t="s">
        <v>3</v>
      </c>
      <c r="E95" s="10" t="s">
        <v>3</v>
      </c>
      <c r="F95" s="10" t="s">
        <v>2</v>
      </c>
      <c r="H95" s="8" t="str">
        <f>IF(D98="","",IF((ABS(D98-E98)&lt;1),"Very Good",IF((ABS(D98-E98)&lt;2),"Good","Keep Trying")))</f>
        <v/>
      </c>
    </row>
    <row r="96" spans="1:8" ht="20.149999999999999" customHeight="1">
      <c r="A96" s="12" t="s">
        <v>5</v>
      </c>
      <c r="B96" s="13" t="s">
        <v>6</v>
      </c>
      <c r="C96" s="14"/>
      <c r="D96" s="15" t="str">
        <f>IF(C96="","",20*LOG10(C96*100))</f>
        <v/>
      </c>
      <c r="E96" s="16" t="str">
        <f>IF(F96="","",20*LOG10(F96*100))</f>
        <v/>
      </c>
      <c r="F96" s="14"/>
      <c r="G96" s="17" t="s">
        <v>7</v>
      </c>
      <c r="H96" s="24" t="str">
        <f>IF(D96="","",ROUND(ABS(D98-E98),1)&amp;"dB Crosstalk Differential")</f>
        <v/>
      </c>
    </row>
    <row r="97" spans="1:8" ht="20.149999999999999" customHeight="1">
      <c r="A97" s="12" t="s">
        <v>5</v>
      </c>
      <c r="B97" s="13" t="s">
        <v>7</v>
      </c>
      <c r="C97" s="14"/>
      <c r="D97" s="15" t="str">
        <f>IF(C97="","",20*LOG10(C97*100))</f>
        <v/>
      </c>
      <c r="E97" s="16" t="str">
        <f>IF(F97="","",20*LOG10(F97*100))</f>
        <v/>
      </c>
      <c r="F97" s="14"/>
      <c r="G97" s="17" t="s">
        <v>6</v>
      </c>
      <c r="H97" s="10" t="s">
        <v>4</v>
      </c>
    </row>
    <row r="98" spans="1:8" ht="20.149999999999999" customHeight="1">
      <c r="A98" s="12" t="s">
        <v>8</v>
      </c>
      <c r="B98" s="13" t="s">
        <v>9</v>
      </c>
      <c r="C98" s="7" t="s">
        <v>10</v>
      </c>
      <c r="D98" s="18" t="str">
        <f>IF(D96="","",(D96-D97))</f>
        <v/>
      </c>
      <c r="E98" s="16" t="str">
        <f>IF(E96="","",(E96-E97))</f>
        <v/>
      </c>
      <c r="F98" s="19" t="s">
        <v>11</v>
      </c>
      <c r="G98" s="17" t="s">
        <v>9</v>
      </c>
      <c r="H98" s="41"/>
    </row>
    <row r="99" spans="1:8" s="23" customFormat="1" ht="5.15" customHeight="1">
      <c r="A99" s="25"/>
      <c r="B99" s="26"/>
      <c r="C99" s="26"/>
      <c r="D99" s="27"/>
      <c r="E99" s="25"/>
      <c r="F99" s="25"/>
      <c r="G99" s="25"/>
      <c r="H99" s="25"/>
    </row>
    <row r="100" spans="1:8" ht="20.149999999999999" customHeight="1">
      <c r="A100" s="21" t="s">
        <v>31</v>
      </c>
      <c r="B100" s="20"/>
      <c r="C100" s="8" t="s">
        <v>2</v>
      </c>
      <c r="D100" s="9" t="s">
        <v>3</v>
      </c>
      <c r="E100" s="10" t="s">
        <v>3</v>
      </c>
      <c r="F100" s="10" t="s">
        <v>2</v>
      </c>
      <c r="H100" s="8" t="str">
        <f>IF(D103="","",IF((ABS(D103-E103)&lt;1),"Very Good",IF((ABS(D103-E103)&lt;2),"Good","Keep Trying")))</f>
        <v/>
      </c>
    </row>
    <row r="101" spans="1:8" ht="20.149999999999999" customHeight="1">
      <c r="A101" s="12" t="s">
        <v>5</v>
      </c>
      <c r="B101" s="13" t="s">
        <v>6</v>
      </c>
      <c r="C101" s="14"/>
      <c r="D101" s="15" t="str">
        <f>IF(C101="","",20*LOG10(C101*100))</f>
        <v/>
      </c>
      <c r="E101" s="16" t="str">
        <f>IF(F101="","",20*LOG10(F101*100))</f>
        <v/>
      </c>
      <c r="F101" s="14"/>
      <c r="G101" s="17" t="s">
        <v>7</v>
      </c>
      <c r="H101" s="24" t="str">
        <f>IF(D101="","",ROUND(ABS(D103-E103),1)&amp;"dB Crosstalk Differential")</f>
        <v/>
      </c>
    </row>
    <row r="102" spans="1:8" ht="20.149999999999999" customHeight="1">
      <c r="A102" s="12" t="s">
        <v>5</v>
      </c>
      <c r="B102" s="13" t="s">
        <v>7</v>
      </c>
      <c r="C102" s="14"/>
      <c r="D102" s="15" t="str">
        <f>IF(C102="","",20*LOG10(C102*100))</f>
        <v/>
      </c>
      <c r="E102" s="16" t="str">
        <f>IF(F102="","",20*LOG10(F102*100))</f>
        <v/>
      </c>
      <c r="F102" s="14"/>
      <c r="G102" s="17" t="s">
        <v>6</v>
      </c>
      <c r="H102" s="10" t="s">
        <v>4</v>
      </c>
    </row>
    <row r="103" spans="1:8" ht="20.149999999999999" customHeight="1">
      <c r="A103" s="12" t="s">
        <v>8</v>
      </c>
      <c r="B103" s="13" t="s">
        <v>9</v>
      </c>
      <c r="C103" s="7" t="s">
        <v>10</v>
      </c>
      <c r="D103" s="18" t="str">
        <f>IF(D101="","",(D101-D102))</f>
        <v/>
      </c>
      <c r="E103" s="16" t="str">
        <f>IF(E101="","",(E101-E102))</f>
        <v/>
      </c>
      <c r="F103" s="19" t="s">
        <v>11</v>
      </c>
      <c r="G103" s="17" t="s">
        <v>9</v>
      </c>
      <c r="H103" s="41"/>
    </row>
    <row r="104" spans="1:8" s="23" customFormat="1" ht="5.15" customHeight="1">
      <c r="A104" s="25"/>
      <c r="B104" s="26"/>
      <c r="C104" s="26"/>
      <c r="D104" s="27"/>
      <c r="E104" s="25"/>
      <c r="F104" s="25"/>
      <c r="G104" s="25"/>
      <c r="H104" s="25"/>
    </row>
  </sheetData>
  <sheetProtection sheet="1" objects="1" scenarios="1" selectLockedCells="1"/>
  <mergeCells count="4">
    <mergeCell ref="A2:B2"/>
    <mergeCell ref="A1:G1"/>
    <mergeCell ref="C2:G2"/>
    <mergeCell ref="A3:B3"/>
  </mergeCells>
  <hyperlinks>
    <hyperlink ref="A2" r:id="rId1" display="www.wallyanalog.com" xr:uid="{5D0F2CB1-0451-41AD-A745-8B9D9DA6B11D}"/>
    <hyperlink ref="A2:B2" r:id="rId2" display="wallyanalog.com" xr:uid="{03228F32-6F70-4741-AA1F-09214E923526}"/>
  </hyperlinks>
  <pageMargins left="0.75" right="0.75" top="0.75" bottom="0.5" header="0.5" footer="0.5"/>
  <pageSetup orientation="landscape"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Important Notes</vt:lpstr>
      <vt:lpstr>Crosstalk 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R. Boisclair</dc:creator>
  <cp:lastModifiedBy>Owner</cp:lastModifiedBy>
  <cp:lastPrinted>2022-02-15T02:12:53Z</cp:lastPrinted>
  <dcterms:created xsi:type="dcterms:W3CDTF">2018-03-24T21:25:37Z</dcterms:created>
  <dcterms:modified xsi:type="dcterms:W3CDTF">2022-02-15T02:12:56Z</dcterms:modified>
</cp:coreProperties>
</file>